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" i="1" l="1"/>
  <c r="F11" i="1"/>
  <c r="F13" i="1"/>
  <c r="F14" i="1"/>
  <c r="F15" i="1"/>
  <c r="F16" i="1"/>
  <c r="F17" i="1"/>
  <c r="F19" i="1"/>
  <c r="F21" i="1"/>
  <c r="F23" i="1"/>
  <c r="F31" i="1"/>
  <c r="F32" i="1"/>
  <c r="F34" i="1"/>
  <c r="F35" i="1"/>
  <c r="F38" i="1"/>
  <c r="F39" i="1"/>
  <c r="F40" i="1"/>
  <c r="F42" i="1"/>
  <c r="F43" i="1"/>
  <c r="F44" i="1"/>
  <c r="F46" i="1"/>
  <c r="F47" i="1"/>
  <c r="F48" i="1"/>
  <c r="F49" i="1"/>
  <c r="F51" i="1"/>
  <c r="F66" i="1"/>
  <c r="F67" i="1"/>
  <c r="F68" i="1"/>
  <c r="F80" i="1"/>
  <c r="F89" i="1"/>
  <c r="F90" i="1"/>
  <c r="F93" i="1"/>
  <c r="F96" i="1"/>
  <c r="F110" i="1"/>
  <c r="F6" i="1"/>
  <c r="C101" i="1" l="1"/>
  <c r="C97" i="1"/>
  <c r="C69" i="1"/>
  <c r="C63" i="1"/>
  <c r="C37" i="1"/>
  <c r="C29" i="1"/>
  <c r="C25" i="1"/>
  <c r="C22" i="1"/>
  <c r="C52" i="1" l="1"/>
  <c r="C78" i="1"/>
  <c r="C112" i="1"/>
  <c r="E22" i="1"/>
  <c r="D22" i="1" l="1"/>
  <c r="F22" i="1" s="1"/>
  <c r="D25" i="1"/>
  <c r="D29" i="1"/>
  <c r="D37" i="1"/>
  <c r="D63" i="1"/>
  <c r="D69" i="1"/>
  <c r="D97" i="1"/>
  <c r="D101" i="1"/>
  <c r="D112" i="1" l="1"/>
  <c r="D52" i="1"/>
  <c r="D78" i="1" l="1"/>
  <c r="E101" i="1"/>
  <c r="E63" i="1" l="1"/>
  <c r="E97" i="1" l="1"/>
  <c r="F97" i="1" s="1"/>
  <c r="E69" i="1"/>
  <c r="F69" i="1" s="1"/>
  <c r="E37" i="1"/>
  <c r="F37" i="1" s="1"/>
  <c r="E29" i="1"/>
  <c r="E25" i="1"/>
  <c r="F25" i="1" s="1"/>
  <c r="E52" i="1" l="1"/>
  <c r="F52" i="1" s="1"/>
  <c r="E112" i="1"/>
  <c r="F112" i="1" s="1"/>
  <c r="E78" i="1" l="1"/>
  <c r="F78" i="1" s="1"/>
</calcChain>
</file>

<file path=xl/sharedStrings.xml><?xml version="1.0" encoding="utf-8"?>
<sst xmlns="http://schemas.openxmlformats.org/spreadsheetml/2006/main" count="224" uniqueCount="220">
  <si>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</si>
  <si>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</si>
  <si>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</si>
  <si>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</si>
  <si>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</si>
  <si>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</si>
  <si>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</si>
  <si>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</si>
  <si>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</si>
  <si>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</si>
  <si>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</si>
  <si>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</si>
  <si>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</si>
  <si>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</si>
  <si>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</si>
  <si>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</si>
  <si>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</si>
  <si>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</si>
  <si>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</si>
  <si>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</si>
  <si>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</si>
  <si>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</si>
  <si>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</si>
  <si>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</si>
  <si>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</si>
  <si>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</si>
  <si>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</si>
  <si>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</si>
  <si>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</si>
  <si>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</si>
  <si>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</si>
  <si>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</si>
  <si>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</si>
  <si>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</si>
  <si>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</si>
  <si>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</si>
  <si>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</si>
  <si>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</si>
  <si>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</si>
  <si>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</si>
  <si>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</si>
  <si>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</si>
  <si>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</si>
  <si>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</si>
  <si>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</si>
  <si>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</si>
  <si>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</si>
  <si>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</si>
  <si>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</si>
  <si>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</si>
  <si>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</si>
  <si>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</si>
  <si>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</si>
  <si>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</si>
  <si>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</si>
  <si>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</si>
  <si>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</si>
  <si>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</si>
  <si>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</si>
  <si>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</si>
  <si>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</si>
  <si>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</si>
  <si>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</si>
  <si>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</si>
  <si>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</si>
  <si>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</si>
  <si>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</si>
  <si>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</si>
  <si>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</si>
  <si>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</si>
  <si>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</si>
  <si>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</si>
  <si>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</si>
  <si>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</si>
  <si>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</si>
  <si>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</si>
  <si>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</si>
  <si>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</si>
  <si>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</si>
  <si>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</si>
  <si>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</si>
  <si>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</si>
  <si>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</si>
  <si>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</si>
  <si>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</si>
  <si>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</si>
  <si>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</si>
  <si>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</si>
  <si>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</si>
  <si>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</si>
  <si>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</si>
  <si>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</si>
  <si>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</si>
  <si>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</si>
  <si>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</si>
  <si>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</si>
  <si>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</si>
  <si>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</si>
  <si>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</si>
  <si>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</si>
  <si>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</si>
  <si>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</si>
  <si>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</si>
  <si>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</si>
  <si>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</si>
  <si>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</si>
  <si>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</si>
  <si>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</si>
  <si>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</si>
  <si>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</si>
  <si>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</si>
  <si>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</si>
  <si>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</si>
  <si>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</si>
  <si>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</si>
  <si>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</si>
  <si>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</si>
  <si>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</si>
  <si>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</si>
  <si>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</si>
  <si>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</si>
  <si>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</si>
  <si>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</si>
  <si>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</si>
  <si>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</si>
  <si>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</si>
  <si>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</si>
  <si>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</si>
  <si>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</si>
  <si>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</si>
  <si>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</si>
  <si>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</si>
  <si>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</si>
  <si>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</si>
  <si>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</si>
  <si>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</si>
  <si>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</si>
  <si>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</si>
  <si>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</si>
  <si>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</si>
  <si>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</si>
  <si>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</si>
  <si>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</si>
  <si>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</si>
  <si>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</si>
  <si>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</si>
  <si>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</si>
  <si>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</si>
  <si>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</si>
  <si>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</si>
  <si>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</si>
  <si>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</si>
  <si>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</si>
  <si>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</si>
  <si>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</si>
  <si>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</si>
  <si>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</si>
  <si>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</si>
  <si>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</si>
  <si>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</si>
  <si>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</si>
  <si>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</si>
  <si>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</si>
  <si>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</si>
  <si>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</si>
  <si>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</si>
  <si>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</si>
  <si>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</si>
  <si>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</si>
  <si>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</si>
  <si>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</si>
  <si>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</si>
  <si>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</si>
  <si>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</si>
  <si>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</si>
  <si>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</si>
  <si>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</si>
  <si>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</si>
  <si>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</si>
  <si>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</si>
  <si>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</si>
  <si>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</si>
  <si>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</si>
  <si>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</si>
  <si>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</si>
  <si>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</si>
  <si>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</si>
  <si>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</si>
  <si>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</si>
  <si>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</si>
  <si>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</si>
  <si>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</si>
  <si>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</si>
  <si>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</si>
  <si>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</si>
  <si>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</si>
  <si>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</si>
  <si>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</si>
  <si>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</si>
  <si>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</si>
  <si>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</si>
  <si>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</si>
  <si>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</si>
  <si>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</si>
  <si>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</si>
  <si>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</si>
  <si>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</si>
  <si>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</si>
  <si>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</si>
  <si>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</si>
  <si>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</si>
  <si>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B1604</t>
  </si>
  <si>
    <t>Egyéb működési célú támogatások bevételei egyéb fejezeti kezelésű</t>
  </si>
  <si>
    <t>Módosított előirányzat</t>
  </si>
  <si>
    <t xml:space="preserve">Teljesítés </t>
  </si>
  <si>
    <t>Eredeti ei.</t>
  </si>
  <si>
    <t>K1107</t>
  </si>
  <si>
    <t>Béren kívüli juttatások otthonteremtési támogatás</t>
  </si>
  <si>
    <t>Kunszentmiklós, 2026. június 10.</t>
  </si>
  <si>
    <t>Kimutatatás a Kunszentmiklósi Polgármesteri Hivatal   2026. évi költségvetés  01-05. hó teljesítési adatokról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</si>
</sst>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3" fontId="2" fillId="0" borderId="37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left"/>
    </xf>
    <xf numFmtId="0" fontId="1" fillId="2" borderId="22" xfId="0" applyFont="1" applyFill="1" applyBorder="1" applyAlignment="1">
      <alignment horizontal="left" vertical="center"/>
    </xf>
    <xf numFmtId="10" fontId="2" fillId="0" borderId="0" xfId="1" applyNumberFormat="1" applyFont="1"/>
    <xf numFmtId="3" fontId="2" fillId="0" borderId="38" xfId="0" applyNumberFormat="1" applyFont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tabSelected="1" workbookViewId="0">
      <selection activeCell="I16" sqref="I16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5" customWidth="1"/>
    <col min="4" max="4" width="12.42578125" style="45" customWidth="1"/>
    <col min="5" max="5" width="12.28515625" style="45" customWidth="1"/>
    <col min="6" max="16384" width="9.140625" style="1"/>
  </cols>
  <sheetData>
    <row r="1" spans="1:6" x14ac:dyDescent="0.25">
      <c r="A1" s="1" t="s">
        <v>201</v>
      </c>
    </row>
    <row r="2" spans="1:6" ht="38.25" customHeight="1" x14ac:dyDescent="0.25">
      <c r="A2" s="90" t="s">
        <v>219</v>
      </c>
      <c r="B2" s="90"/>
      <c r="C2" s="90"/>
      <c r="D2" s="90"/>
      <c r="E2" s="90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76" t="s">
        <v>0</v>
      </c>
      <c r="B4" s="78" t="s">
        <v>1</v>
      </c>
      <c r="C4" s="36" t="s">
        <v>2</v>
      </c>
      <c r="D4" s="35" t="s">
        <v>3</v>
      </c>
      <c r="E4" s="36" t="s">
        <v>4</v>
      </c>
    </row>
    <row r="5" spans="1:6" ht="29.25" thickBot="1" x14ac:dyDescent="0.3">
      <c r="A5" s="77"/>
      <c r="B5" s="79"/>
      <c r="C5" s="38" t="s">
        <v>215</v>
      </c>
      <c r="D5" s="37" t="s">
        <v>213</v>
      </c>
      <c r="E5" s="38" t="s">
        <v>214</v>
      </c>
    </row>
    <row r="6" spans="1:6" x14ac:dyDescent="0.25">
      <c r="A6" s="4" t="s">
        <v>5</v>
      </c>
      <c r="B6" s="5" t="s">
        <v>6</v>
      </c>
      <c r="C6" s="39">
        <v>237260</v>
      </c>
      <c r="D6" s="39">
        <v>236760</v>
      </c>
      <c r="E6" s="39">
        <v>90910</v>
      </c>
      <c r="F6" s="85">
        <f>E6/D6</f>
        <v>0.38397533367122827</v>
      </c>
    </row>
    <row r="7" spans="1:6" x14ac:dyDescent="0.25">
      <c r="A7" s="4" t="s">
        <v>208</v>
      </c>
      <c r="B7" s="5" t="s">
        <v>209</v>
      </c>
      <c r="C7" s="39"/>
      <c r="D7" s="39">
        <v>2745</v>
      </c>
      <c r="E7" s="39">
        <v>2745</v>
      </c>
      <c r="F7" s="85"/>
    </row>
    <row r="8" spans="1:6" x14ac:dyDescent="0.25">
      <c r="A8" s="6" t="s">
        <v>7</v>
      </c>
      <c r="B8" s="7" t="s">
        <v>8</v>
      </c>
      <c r="C8" s="40"/>
      <c r="D8" s="40"/>
      <c r="E8" s="40"/>
      <c r="F8" s="85"/>
    </row>
    <row r="9" spans="1:6" x14ac:dyDescent="0.25">
      <c r="A9" s="8" t="s">
        <v>9</v>
      </c>
      <c r="B9" s="9" t="s">
        <v>10</v>
      </c>
      <c r="C9" s="40"/>
      <c r="D9" s="40"/>
      <c r="E9" s="40"/>
      <c r="F9" s="85"/>
    </row>
    <row r="10" spans="1:6" x14ac:dyDescent="0.25">
      <c r="A10" s="8" t="s">
        <v>11</v>
      </c>
      <c r="B10" s="9" t="s">
        <v>12</v>
      </c>
      <c r="C10" s="40">
        <v>7269</v>
      </c>
      <c r="D10" s="40">
        <v>7269</v>
      </c>
      <c r="E10" s="40"/>
      <c r="F10" s="85">
        <f t="shared" ref="F10:F69" si="0">E10/D10</f>
        <v>0</v>
      </c>
    </row>
    <row r="11" spans="1:6" x14ac:dyDescent="0.25">
      <c r="A11" s="8" t="s">
        <v>216</v>
      </c>
      <c r="B11" s="9" t="s">
        <v>217</v>
      </c>
      <c r="C11" s="40"/>
      <c r="D11" s="40">
        <v>6000</v>
      </c>
      <c r="E11" s="40">
        <v>6000</v>
      </c>
      <c r="F11" s="85">
        <f t="shared" si="0"/>
        <v>1</v>
      </c>
    </row>
    <row r="12" spans="1:6" x14ac:dyDescent="0.25">
      <c r="A12" s="8" t="s">
        <v>13</v>
      </c>
      <c r="B12" s="9" t="s">
        <v>14</v>
      </c>
      <c r="C12" s="40"/>
      <c r="D12" s="40"/>
      <c r="E12" s="40"/>
      <c r="F12" s="85"/>
    </row>
    <row r="13" spans="1:6" x14ac:dyDescent="0.25">
      <c r="A13" s="8" t="s">
        <v>15</v>
      </c>
      <c r="B13" s="9" t="s">
        <v>16</v>
      </c>
      <c r="C13" s="40">
        <v>7182</v>
      </c>
      <c r="D13" s="40">
        <v>7182</v>
      </c>
      <c r="E13" s="40">
        <v>6919</v>
      </c>
      <c r="F13" s="85">
        <f t="shared" si="0"/>
        <v>0.96338067390698967</v>
      </c>
    </row>
    <row r="14" spans="1:6" x14ac:dyDescent="0.25">
      <c r="A14" s="8" t="s">
        <v>206</v>
      </c>
      <c r="B14" s="9" t="s">
        <v>207</v>
      </c>
      <c r="C14" s="40">
        <v>100</v>
      </c>
      <c r="D14" s="40">
        <v>100</v>
      </c>
      <c r="E14" s="40"/>
      <c r="F14" s="85">
        <f t="shared" si="0"/>
        <v>0</v>
      </c>
    </row>
    <row r="15" spans="1:6" x14ac:dyDescent="0.25">
      <c r="A15" s="8" t="s">
        <v>17</v>
      </c>
      <c r="B15" s="9" t="s">
        <v>18</v>
      </c>
      <c r="C15" s="40">
        <v>200</v>
      </c>
      <c r="D15" s="40">
        <v>200</v>
      </c>
      <c r="E15" s="40">
        <v>70</v>
      </c>
      <c r="F15" s="85">
        <f t="shared" si="0"/>
        <v>0.35</v>
      </c>
    </row>
    <row r="16" spans="1:6" x14ac:dyDescent="0.25">
      <c r="A16" s="8" t="s">
        <v>19</v>
      </c>
      <c r="B16" s="9" t="s">
        <v>20</v>
      </c>
      <c r="C16" s="40">
        <v>130</v>
      </c>
      <c r="D16" s="40">
        <v>130</v>
      </c>
      <c r="E16" s="40"/>
      <c r="F16" s="85">
        <f t="shared" si="0"/>
        <v>0</v>
      </c>
    </row>
    <row r="17" spans="1:10" x14ac:dyDescent="0.25">
      <c r="A17" s="8" t="s">
        <v>21</v>
      </c>
      <c r="B17" s="9" t="s">
        <v>22</v>
      </c>
      <c r="C17" s="40">
        <v>1615</v>
      </c>
      <c r="D17" s="40">
        <v>1615</v>
      </c>
      <c r="E17" s="40">
        <v>339</v>
      </c>
      <c r="F17" s="85">
        <f t="shared" si="0"/>
        <v>0.20990712074303405</v>
      </c>
    </row>
    <row r="18" spans="1:10" ht="30" x14ac:dyDescent="0.25">
      <c r="A18" s="8" t="s">
        <v>23</v>
      </c>
      <c r="B18" s="9" t="s">
        <v>24</v>
      </c>
      <c r="C18" s="40"/>
      <c r="D18" s="40"/>
      <c r="E18" s="40"/>
      <c r="F18" s="85"/>
    </row>
    <row r="19" spans="1:10" ht="30" x14ac:dyDescent="0.25">
      <c r="A19" s="8" t="s">
        <v>25</v>
      </c>
      <c r="B19" s="9" t="s">
        <v>26</v>
      </c>
      <c r="C19" s="40"/>
      <c r="D19" s="40">
        <v>500</v>
      </c>
      <c r="E19" s="40">
        <v>394</v>
      </c>
      <c r="F19" s="85">
        <f t="shared" si="0"/>
        <v>0.78800000000000003</v>
      </c>
    </row>
    <row r="20" spans="1:10" x14ac:dyDescent="0.25">
      <c r="A20" s="8" t="s">
        <v>27</v>
      </c>
      <c r="B20" s="9" t="s">
        <v>28</v>
      </c>
      <c r="C20" s="40"/>
      <c r="D20" s="40"/>
      <c r="E20" s="40"/>
      <c r="F20" s="85"/>
    </row>
    <row r="21" spans="1:10" ht="15.75" thickBot="1" x14ac:dyDescent="0.3">
      <c r="A21" s="10" t="s">
        <v>29</v>
      </c>
      <c r="B21" s="11" t="s">
        <v>30</v>
      </c>
      <c r="C21" s="40">
        <v>4000</v>
      </c>
      <c r="D21" s="40">
        <v>6776</v>
      </c>
      <c r="E21" s="40">
        <v>2708</v>
      </c>
      <c r="F21" s="85">
        <f t="shared" si="0"/>
        <v>0.39964580873671784</v>
      </c>
    </row>
    <row r="22" spans="1:10" ht="25.5" customHeight="1" thickBot="1" x14ac:dyDescent="0.3">
      <c r="A22" s="12" t="s">
        <v>31</v>
      </c>
      <c r="B22" s="13" t="s">
        <v>32</v>
      </c>
      <c r="C22" s="41">
        <f>SUM(C6:C21)</f>
        <v>257756</v>
      </c>
      <c r="D22" s="41">
        <f>SUM(D6:D21)</f>
        <v>269277</v>
      </c>
      <c r="E22" s="41">
        <f>SUM(E6:E21)</f>
        <v>110085</v>
      </c>
      <c r="F22" s="85">
        <f t="shared" si="0"/>
        <v>0.40881694314776235</v>
      </c>
      <c r="G22" s="73"/>
    </row>
    <row r="23" spans="1:10" x14ac:dyDescent="0.25">
      <c r="A23" s="6" t="s">
        <v>33</v>
      </c>
      <c r="B23" s="7" t="s">
        <v>34</v>
      </c>
      <c r="C23" s="40">
        <v>35693</v>
      </c>
      <c r="D23" s="40">
        <v>38246</v>
      </c>
      <c r="E23" s="40">
        <v>16121</v>
      </c>
      <c r="F23" s="85">
        <f t="shared" si="0"/>
        <v>0.42150813156931444</v>
      </c>
    </row>
    <row r="24" spans="1:10" ht="15.75" thickBot="1" x14ac:dyDescent="0.3">
      <c r="A24" s="10" t="s">
        <v>35</v>
      </c>
      <c r="B24" s="11" t="s">
        <v>36</v>
      </c>
      <c r="C24" s="40"/>
      <c r="D24" s="40"/>
      <c r="E24" s="40"/>
      <c r="F24" s="85"/>
    </row>
    <row r="25" spans="1:10" ht="29.25" customHeight="1" thickBot="1" x14ac:dyDescent="0.3">
      <c r="A25" s="12" t="s">
        <v>37</v>
      </c>
      <c r="B25" s="13" t="s">
        <v>38</v>
      </c>
      <c r="C25" s="41">
        <f t="shared" ref="C25" si="1">SUM(C23:C24)</f>
        <v>35693</v>
      </c>
      <c r="D25" s="41">
        <f t="shared" ref="D25" si="2">SUM(D23:D24)</f>
        <v>38246</v>
      </c>
      <c r="E25" s="41">
        <f t="shared" ref="E25" si="3">SUM(E23:E24)</f>
        <v>16121</v>
      </c>
      <c r="F25" s="85">
        <f t="shared" si="0"/>
        <v>0.42150813156931444</v>
      </c>
      <c r="G25" s="73"/>
      <c r="H25" s="72"/>
      <c r="I25" s="72"/>
      <c r="J25" s="72"/>
    </row>
    <row r="26" spans="1:10" x14ac:dyDescent="0.25">
      <c r="A26" s="8" t="s">
        <v>39</v>
      </c>
      <c r="B26" s="9" t="s">
        <v>40</v>
      </c>
      <c r="C26" s="40"/>
      <c r="D26" s="40"/>
      <c r="E26" s="40"/>
      <c r="F26" s="85"/>
    </row>
    <row r="27" spans="1:10" x14ac:dyDescent="0.25">
      <c r="A27" s="8" t="s">
        <v>41</v>
      </c>
      <c r="B27" s="9" t="s">
        <v>42</v>
      </c>
      <c r="C27" s="40"/>
      <c r="D27" s="40"/>
      <c r="E27" s="40"/>
      <c r="F27" s="85"/>
    </row>
    <row r="28" spans="1:10" ht="15.75" thickBot="1" x14ac:dyDescent="0.3">
      <c r="A28" s="10" t="s">
        <v>43</v>
      </c>
      <c r="B28" s="11" t="s">
        <v>44</v>
      </c>
      <c r="C28" s="40"/>
      <c r="D28" s="40"/>
      <c r="E28" s="40"/>
      <c r="F28" s="85"/>
    </row>
    <row r="29" spans="1:10" ht="15.75" thickBot="1" x14ac:dyDescent="0.3">
      <c r="A29" s="12" t="s">
        <v>45</v>
      </c>
      <c r="B29" s="14" t="s">
        <v>46</v>
      </c>
      <c r="C29" s="41">
        <f t="shared" ref="C29" si="4">SUM(C26:C28)</f>
        <v>0</v>
      </c>
      <c r="D29" s="41">
        <f t="shared" ref="D29" si="5">SUM(D26:D28)</f>
        <v>0</v>
      </c>
      <c r="E29" s="41">
        <f t="shared" ref="E29" si="6">SUM(E26:E28)</f>
        <v>0</v>
      </c>
      <c r="F29" s="85"/>
    </row>
    <row r="30" spans="1:10" x14ac:dyDescent="0.25">
      <c r="A30" s="8" t="s">
        <v>202</v>
      </c>
      <c r="B30" s="88" t="s">
        <v>203</v>
      </c>
      <c r="C30" s="86"/>
      <c r="D30" s="86"/>
      <c r="E30" s="81"/>
      <c r="F30" s="85"/>
    </row>
    <row r="31" spans="1:10" x14ac:dyDescent="0.25">
      <c r="A31" s="8" t="s">
        <v>47</v>
      </c>
      <c r="B31" s="9" t="s">
        <v>48</v>
      </c>
      <c r="C31" s="70">
        <v>1200</v>
      </c>
      <c r="D31" s="70">
        <v>1818</v>
      </c>
      <c r="E31" s="58">
        <v>762</v>
      </c>
      <c r="F31" s="85">
        <f t="shared" si="0"/>
        <v>0.41914191419141916</v>
      </c>
    </row>
    <row r="32" spans="1:10" x14ac:dyDescent="0.25">
      <c r="A32" s="8" t="s">
        <v>49</v>
      </c>
      <c r="B32" s="9" t="s">
        <v>50</v>
      </c>
      <c r="C32" s="70">
        <v>1900</v>
      </c>
      <c r="D32" s="70">
        <v>1900</v>
      </c>
      <c r="E32" s="58">
        <v>345</v>
      </c>
      <c r="F32" s="85">
        <f t="shared" si="0"/>
        <v>0.18157894736842106</v>
      </c>
    </row>
    <row r="33" spans="1:6" x14ac:dyDescent="0.25">
      <c r="A33" s="8" t="s">
        <v>51</v>
      </c>
      <c r="B33" s="9" t="s">
        <v>52</v>
      </c>
      <c r="C33" s="87"/>
      <c r="D33" s="87"/>
      <c r="E33" s="82"/>
      <c r="F33" s="85"/>
    </row>
    <row r="34" spans="1:6" x14ac:dyDescent="0.25">
      <c r="A34" s="8" t="s">
        <v>53</v>
      </c>
      <c r="B34" s="9" t="s">
        <v>54</v>
      </c>
      <c r="C34" s="70">
        <v>1100</v>
      </c>
      <c r="D34" s="70">
        <v>1100</v>
      </c>
      <c r="E34" s="58">
        <v>124</v>
      </c>
      <c r="F34" s="85">
        <f t="shared" si="0"/>
        <v>0.11272727272727273</v>
      </c>
    </row>
    <row r="35" spans="1:6" x14ac:dyDescent="0.25">
      <c r="A35" s="8" t="s">
        <v>55</v>
      </c>
      <c r="B35" s="9" t="s">
        <v>210</v>
      </c>
      <c r="C35" s="70">
        <v>1300</v>
      </c>
      <c r="D35" s="70">
        <v>1300</v>
      </c>
      <c r="E35" s="58">
        <v>530</v>
      </c>
      <c r="F35" s="85">
        <f t="shared" si="0"/>
        <v>0.40769230769230769</v>
      </c>
    </row>
    <row r="36" spans="1:6" x14ac:dyDescent="0.25">
      <c r="A36" s="10" t="s">
        <v>56</v>
      </c>
      <c r="B36" s="11" t="s">
        <v>57</v>
      </c>
      <c r="C36" s="42"/>
      <c r="D36" s="42"/>
      <c r="E36" s="42"/>
      <c r="F36" s="85"/>
    </row>
    <row r="37" spans="1:6" x14ac:dyDescent="0.25">
      <c r="A37" s="49" t="s">
        <v>58</v>
      </c>
      <c r="B37" s="15" t="s">
        <v>59</v>
      </c>
      <c r="C37" s="46">
        <f>SUM(C31:C36)</f>
        <v>5500</v>
      </c>
      <c r="D37" s="46">
        <f>SUM(D31:D36)</f>
        <v>6118</v>
      </c>
      <c r="E37" s="46">
        <f>SUM(E31:E36)</f>
        <v>1761</v>
      </c>
      <c r="F37" s="85">
        <f t="shared" si="0"/>
        <v>0.2878391631252043</v>
      </c>
    </row>
    <row r="38" spans="1:6" x14ac:dyDescent="0.25">
      <c r="A38" s="49" t="s">
        <v>204</v>
      </c>
      <c r="B38" s="15" t="s">
        <v>205</v>
      </c>
      <c r="C38" s="46">
        <v>500</v>
      </c>
      <c r="D38" s="46">
        <v>500</v>
      </c>
      <c r="E38" s="46">
        <v>285</v>
      </c>
      <c r="F38" s="85">
        <f t="shared" si="0"/>
        <v>0.56999999999999995</v>
      </c>
    </row>
    <row r="39" spans="1:6" x14ac:dyDescent="0.25">
      <c r="A39" s="49" t="s">
        <v>60</v>
      </c>
      <c r="B39" s="15" t="s">
        <v>61</v>
      </c>
      <c r="C39" s="46">
        <v>1400</v>
      </c>
      <c r="D39" s="46">
        <v>1400</v>
      </c>
      <c r="E39" s="46">
        <v>551</v>
      </c>
      <c r="F39" s="85">
        <f t="shared" si="0"/>
        <v>0.39357142857142857</v>
      </c>
    </row>
    <row r="40" spans="1:6" x14ac:dyDescent="0.25">
      <c r="A40" s="49" t="s">
        <v>62</v>
      </c>
      <c r="B40" s="15" t="s">
        <v>63</v>
      </c>
      <c r="C40" s="46">
        <v>4500</v>
      </c>
      <c r="D40" s="46">
        <v>4500</v>
      </c>
      <c r="E40" s="46">
        <v>2696</v>
      </c>
      <c r="F40" s="85">
        <f t="shared" si="0"/>
        <v>0.59911111111111115</v>
      </c>
    </row>
    <row r="41" spans="1:6" x14ac:dyDescent="0.25">
      <c r="A41" s="49" t="s">
        <v>64</v>
      </c>
      <c r="B41" s="15" t="s">
        <v>65</v>
      </c>
      <c r="C41" s="46"/>
      <c r="D41" s="46"/>
      <c r="E41" s="46"/>
      <c r="F41" s="85"/>
    </row>
    <row r="42" spans="1:6" x14ac:dyDescent="0.25">
      <c r="A42" s="49" t="s">
        <v>66</v>
      </c>
      <c r="B42" s="15" t="s">
        <v>67</v>
      </c>
      <c r="C42" s="46">
        <v>1500</v>
      </c>
      <c r="D42" s="46">
        <v>1500</v>
      </c>
      <c r="E42" s="46">
        <v>856</v>
      </c>
      <c r="F42" s="85">
        <f t="shared" si="0"/>
        <v>0.57066666666666666</v>
      </c>
    </row>
    <row r="43" spans="1:6" x14ac:dyDescent="0.25">
      <c r="A43" s="49" t="s">
        <v>68</v>
      </c>
      <c r="B43" s="15" t="s">
        <v>69</v>
      </c>
      <c r="C43" s="46">
        <v>400</v>
      </c>
      <c r="D43" s="46">
        <v>400</v>
      </c>
      <c r="E43" s="46">
        <v>237</v>
      </c>
      <c r="F43" s="85">
        <f t="shared" si="0"/>
        <v>0.59250000000000003</v>
      </c>
    </row>
    <row r="44" spans="1:6" ht="30" x14ac:dyDescent="0.25">
      <c r="A44" s="49" t="s">
        <v>70</v>
      </c>
      <c r="B44" s="15" t="s">
        <v>71</v>
      </c>
      <c r="C44" s="46">
        <v>1000</v>
      </c>
      <c r="D44" s="46">
        <v>1000</v>
      </c>
      <c r="E44" s="46">
        <v>360</v>
      </c>
      <c r="F44" s="85">
        <f t="shared" si="0"/>
        <v>0.36</v>
      </c>
    </row>
    <row r="45" spans="1:6" ht="30" x14ac:dyDescent="0.25">
      <c r="A45" s="49" t="s">
        <v>72</v>
      </c>
      <c r="B45" s="15" t="s">
        <v>73</v>
      </c>
      <c r="C45" s="46"/>
      <c r="D45" s="46"/>
      <c r="E45" s="46"/>
      <c r="F45" s="85"/>
    </row>
    <row r="46" spans="1:6" x14ac:dyDescent="0.25">
      <c r="A46" s="49" t="s">
        <v>74</v>
      </c>
      <c r="B46" s="15" t="s">
        <v>75</v>
      </c>
      <c r="C46" s="46">
        <v>4900</v>
      </c>
      <c r="D46" s="46">
        <v>4800</v>
      </c>
      <c r="E46" s="46">
        <v>1296</v>
      </c>
      <c r="F46" s="85">
        <f t="shared" si="0"/>
        <v>0.27</v>
      </c>
    </row>
    <row r="47" spans="1:6" x14ac:dyDescent="0.25">
      <c r="A47" s="49" t="s">
        <v>76</v>
      </c>
      <c r="B47" s="15" t="s">
        <v>77</v>
      </c>
      <c r="C47" s="46">
        <v>50</v>
      </c>
      <c r="D47" s="46">
        <v>50</v>
      </c>
      <c r="E47" s="46"/>
      <c r="F47" s="85">
        <f t="shared" si="0"/>
        <v>0</v>
      </c>
    </row>
    <row r="48" spans="1:6" x14ac:dyDescent="0.25">
      <c r="A48" s="49" t="s">
        <v>78</v>
      </c>
      <c r="B48" s="15" t="s">
        <v>79</v>
      </c>
      <c r="C48" s="46">
        <v>4950</v>
      </c>
      <c r="D48" s="46">
        <v>5117</v>
      </c>
      <c r="E48" s="46">
        <v>1802</v>
      </c>
      <c r="F48" s="85">
        <f t="shared" si="0"/>
        <v>0.35215946843853818</v>
      </c>
    </row>
    <row r="49" spans="1:6" x14ac:dyDescent="0.25">
      <c r="A49" s="49" t="s">
        <v>80</v>
      </c>
      <c r="B49" s="15" t="s">
        <v>81</v>
      </c>
      <c r="C49" s="46">
        <v>100</v>
      </c>
      <c r="D49" s="46">
        <v>100</v>
      </c>
      <c r="E49" s="46">
        <v>100</v>
      </c>
      <c r="F49" s="85">
        <f t="shared" si="0"/>
        <v>1</v>
      </c>
    </row>
    <row r="50" spans="1:6" x14ac:dyDescent="0.25">
      <c r="A50" s="49" t="s">
        <v>82</v>
      </c>
      <c r="B50" s="15" t="s">
        <v>83</v>
      </c>
      <c r="C50" s="46"/>
      <c r="D50" s="46"/>
      <c r="E50" s="46"/>
      <c r="F50" s="85"/>
    </row>
    <row r="51" spans="1:6" ht="15.75" thickBot="1" x14ac:dyDescent="0.3">
      <c r="A51" s="50" t="s">
        <v>84</v>
      </c>
      <c r="B51" s="16" t="s">
        <v>85</v>
      </c>
      <c r="C51" s="46">
        <v>200</v>
      </c>
      <c r="D51" s="46">
        <v>300</v>
      </c>
      <c r="E51" s="46">
        <v>286</v>
      </c>
      <c r="F51" s="85">
        <f t="shared" si="0"/>
        <v>0.95333333333333337</v>
      </c>
    </row>
    <row r="52" spans="1:6" ht="27" customHeight="1" thickBot="1" x14ac:dyDescent="0.3">
      <c r="A52" s="12" t="s">
        <v>86</v>
      </c>
      <c r="B52" s="13" t="s">
        <v>87</v>
      </c>
      <c r="C52" s="41">
        <f t="shared" ref="C52" si="7">C51+C50+C49+C48+C47+C46+C45+C44+C43+C42+C41+C40+C39+C37+C29+C38</f>
        <v>25000</v>
      </c>
      <c r="D52" s="41">
        <f t="shared" ref="D52" si="8">D51+D50+D49+D48+D47+D46+D45+D44+D43+D42+D41+D40+D39+D37+D29+D38</f>
        <v>25785</v>
      </c>
      <c r="E52" s="41">
        <f t="shared" ref="E52" si="9">E51+E50+E49+E48+E47+E46+E45+E44+E43+E42+E41+E40+E39+E37+E29+E38</f>
        <v>10230</v>
      </c>
      <c r="F52" s="85">
        <f t="shared" si="0"/>
        <v>0.39674229203025013</v>
      </c>
    </row>
    <row r="53" spans="1:6" ht="26.25" customHeight="1" thickBot="1" x14ac:dyDescent="0.3">
      <c r="A53" s="17" t="s">
        <v>88</v>
      </c>
      <c r="B53" s="18" t="s">
        <v>89</v>
      </c>
      <c r="C53" s="43">
        <v>0</v>
      </c>
      <c r="D53" s="43">
        <v>0</v>
      </c>
      <c r="E53" s="43">
        <v>0</v>
      </c>
      <c r="F53" s="85"/>
    </row>
    <row r="54" spans="1:6" ht="30.75" thickBot="1" x14ac:dyDescent="0.3">
      <c r="A54" s="19" t="s">
        <v>90</v>
      </c>
      <c r="B54" s="20" t="s">
        <v>91</v>
      </c>
      <c r="C54" s="55"/>
      <c r="D54" s="55"/>
      <c r="E54" s="55"/>
      <c r="F54" s="85"/>
    </row>
    <row r="55" spans="1:6" ht="15.75" thickBot="1" x14ac:dyDescent="0.3">
      <c r="A55" s="12" t="s">
        <v>92</v>
      </c>
      <c r="B55" s="14" t="s">
        <v>93</v>
      </c>
      <c r="C55" s="55"/>
      <c r="D55" s="55"/>
      <c r="E55" s="54"/>
      <c r="F55" s="85"/>
    </row>
    <row r="56" spans="1:6" ht="15.75" thickBot="1" x14ac:dyDescent="0.3">
      <c r="A56" s="12" t="s">
        <v>92</v>
      </c>
      <c r="B56" s="14" t="s">
        <v>94</v>
      </c>
      <c r="C56" s="55"/>
      <c r="D56" s="55"/>
      <c r="E56" s="54"/>
      <c r="F56" s="85"/>
    </row>
    <row r="57" spans="1:6" ht="30.75" thickBot="1" x14ac:dyDescent="0.3">
      <c r="A57" s="12" t="s">
        <v>95</v>
      </c>
      <c r="B57" s="14" t="s">
        <v>96</v>
      </c>
      <c r="C57" s="55"/>
      <c r="D57" s="55"/>
      <c r="E57" s="54"/>
      <c r="F57" s="85"/>
    </row>
    <row r="58" spans="1:6" x14ac:dyDescent="0.25">
      <c r="A58" s="8" t="s">
        <v>97</v>
      </c>
      <c r="B58" s="9" t="s">
        <v>98</v>
      </c>
      <c r="C58" s="70"/>
      <c r="D58" s="70"/>
      <c r="E58" s="58"/>
      <c r="F58" s="85"/>
    </row>
    <row r="59" spans="1:6" x14ac:dyDescent="0.25">
      <c r="A59" s="8" t="s">
        <v>99</v>
      </c>
      <c r="B59" s="9" t="s">
        <v>100</v>
      </c>
      <c r="C59" s="70"/>
      <c r="D59" s="70"/>
      <c r="E59" s="58"/>
      <c r="F59" s="85"/>
    </row>
    <row r="60" spans="1:6" x14ac:dyDescent="0.25">
      <c r="A60" s="8" t="s">
        <v>101</v>
      </c>
      <c r="B60" s="9" t="s">
        <v>102</v>
      </c>
      <c r="C60" s="70"/>
      <c r="D60" s="70"/>
      <c r="E60" s="58"/>
      <c r="F60" s="85"/>
    </row>
    <row r="61" spans="1:6" x14ac:dyDescent="0.25">
      <c r="A61" s="8" t="s">
        <v>103</v>
      </c>
      <c r="B61" s="9" t="s">
        <v>104</v>
      </c>
      <c r="C61" s="70"/>
      <c r="D61" s="70"/>
      <c r="E61" s="58"/>
      <c r="F61" s="85"/>
    </row>
    <row r="62" spans="1:6" ht="15.75" thickBot="1" x14ac:dyDescent="0.3">
      <c r="A62" s="10" t="s">
        <v>105</v>
      </c>
      <c r="B62" s="71" t="s">
        <v>106</v>
      </c>
      <c r="C62" s="70"/>
      <c r="D62" s="70"/>
      <c r="E62" s="58"/>
      <c r="F62" s="85"/>
    </row>
    <row r="63" spans="1:6" ht="15.75" thickBot="1" x14ac:dyDescent="0.3">
      <c r="A63" s="21" t="s">
        <v>107</v>
      </c>
      <c r="B63" s="22" t="s">
        <v>108</v>
      </c>
      <c r="C63" s="41">
        <f t="shared" ref="C63" si="10">SUM(C58:C62)</f>
        <v>0</v>
      </c>
      <c r="D63" s="41">
        <f t="shared" ref="D63" si="11">SUM(D58:D62)</f>
        <v>0</v>
      </c>
      <c r="E63" s="41">
        <f t="shared" ref="E63" si="12">SUM(E58:E62)</f>
        <v>0</v>
      </c>
      <c r="F63" s="85"/>
    </row>
    <row r="64" spans="1:6" x14ac:dyDescent="0.25">
      <c r="A64" s="6" t="s">
        <v>109</v>
      </c>
      <c r="B64" s="7" t="s">
        <v>110</v>
      </c>
      <c r="C64" s="52"/>
      <c r="D64" s="52"/>
      <c r="E64" s="52"/>
      <c r="F64" s="85"/>
    </row>
    <row r="65" spans="1:6" x14ac:dyDescent="0.25">
      <c r="A65" s="8" t="s">
        <v>111</v>
      </c>
      <c r="B65" s="9" t="s">
        <v>112</v>
      </c>
      <c r="C65" s="40"/>
      <c r="D65" s="40"/>
      <c r="E65" s="40"/>
      <c r="F65" s="85"/>
    </row>
    <row r="66" spans="1:6" x14ac:dyDescent="0.25">
      <c r="A66" s="8" t="s">
        <v>113</v>
      </c>
      <c r="B66" s="9" t="s">
        <v>114</v>
      </c>
      <c r="C66" s="40">
        <v>750</v>
      </c>
      <c r="D66" s="40">
        <v>750</v>
      </c>
      <c r="E66" s="40"/>
      <c r="F66" s="85">
        <f t="shared" si="0"/>
        <v>0</v>
      </c>
    </row>
    <row r="67" spans="1:6" x14ac:dyDescent="0.25">
      <c r="A67" s="8" t="s">
        <v>115</v>
      </c>
      <c r="B67" s="9" t="s">
        <v>116</v>
      </c>
      <c r="C67" s="70">
        <v>825</v>
      </c>
      <c r="D67" s="70">
        <v>825</v>
      </c>
      <c r="E67" s="58">
        <v>467</v>
      </c>
      <c r="F67" s="85">
        <f t="shared" si="0"/>
        <v>0.56606060606060604</v>
      </c>
    </row>
    <row r="68" spans="1:6" ht="15.75" thickBot="1" x14ac:dyDescent="0.3">
      <c r="A68" s="10" t="s">
        <v>117</v>
      </c>
      <c r="B68" s="71" t="s">
        <v>118</v>
      </c>
      <c r="C68" s="61">
        <v>425</v>
      </c>
      <c r="D68" s="61">
        <v>425</v>
      </c>
      <c r="E68" s="59">
        <v>126</v>
      </c>
      <c r="F68" s="85">
        <f t="shared" si="0"/>
        <v>0.2964705882352941</v>
      </c>
    </row>
    <row r="69" spans="1:6" ht="18" customHeight="1" thickBot="1" x14ac:dyDescent="0.3">
      <c r="A69" s="12" t="s">
        <v>119</v>
      </c>
      <c r="B69" s="13" t="s">
        <v>120</v>
      </c>
      <c r="C69" s="41">
        <f t="shared" ref="C69" si="13">SUM(C64:C68)</f>
        <v>2000</v>
      </c>
      <c r="D69" s="55">
        <f t="shared" ref="D69" si="14">SUM(D64:D68)</f>
        <v>2000</v>
      </c>
      <c r="E69" s="41">
        <f t="shared" ref="E69" si="15">SUM(E64:E68)</f>
        <v>593</v>
      </c>
      <c r="F69" s="85">
        <f t="shared" si="0"/>
        <v>0.29649999999999999</v>
      </c>
    </row>
    <row r="70" spans="1:6" x14ac:dyDescent="0.25">
      <c r="A70" s="6" t="s">
        <v>121</v>
      </c>
      <c r="B70" s="88" t="s">
        <v>122</v>
      </c>
      <c r="C70" s="61"/>
      <c r="D70" s="61"/>
      <c r="E70" s="59"/>
      <c r="F70" s="85"/>
    </row>
    <row r="71" spans="1:6" x14ac:dyDescent="0.25">
      <c r="A71" s="8" t="s">
        <v>123</v>
      </c>
      <c r="B71" s="9" t="s">
        <v>124</v>
      </c>
      <c r="C71" s="61"/>
      <c r="D71" s="61"/>
      <c r="E71" s="59"/>
      <c r="F71" s="85"/>
    </row>
    <row r="72" spans="1:6" ht="15.75" thickBot="1" x14ac:dyDescent="0.3">
      <c r="A72" s="10" t="s">
        <v>125</v>
      </c>
      <c r="B72" s="11" t="s">
        <v>126</v>
      </c>
      <c r="C72" s="62"/>
      <c r="D72" s="62"/>
      <c r="E72" s="60"/>
      <c r="F72" s="85"/>
    </row>
    <row r="73" spans="1:6" ht="15" customHeight="1" thickBot="1" x14ac:dyDescent="0.3">
      <c r="A73" s="12" t="s">
        <v>127</v>
      </c>
      <c r="B73" s="13" t="s">
        <v>128</v>
      </c>
      <c r="C73" s="55"/>
      <c r="D73" s="55"/>
      <c r="E73" s="54"/>
      <c r="F73" s="85"/>
    </row>
    <row r="74" spans="1:6" ht="15.75" thickBot="1" x14ac:dyDescent="0.3">
      <c r="A74" s="12" t="s">
        <v>129</v>
      </c>
      <c r="B74" s="13" t="s">
        <v>130</v>
      </c>
      <c r="C74" s="55"/>
      <c r="D74" s="55"/>
      <c r="E74" s="54"/>
      <c r="F74" s="85"/>
    </row>
    <row r="75" spans="1:6" ht="15.75" thickBot="1" x14ac:dyDescent="0.3">
      <c r="A75" s="12" t="s">
        <v>131</v>
      </c>
      <c r="B75" s="13" t="s">
        <v>132</v>
      </c>
      <c r="C75" s="55"/>
      <c r="D75" s="55"/>
      <c r="E75" s="54"/>
      <c r="F75" s="85"/>
    </row>
    <row r="76" spans="1:6" ht="15.75" thickBot="1" x14ac:dyDescent="0.3">
      <c r="A76" s="12" t="s">
        <v>133</v>
      </c>
      <c r="B76" s="13" t="s">
        <v>134</v>
      </c>
      <c r="C76" s="55"/>
      <c r="D76" s="55"/>
      <c r="E76" s="54"/>
      <c r="F76" s="85"/>
    </row>
    <row r="77" spans="1:6" ht="15.75" thickBot="1" x14ac:dyDescent="0.3">
      <c r="A77" s="12" t="s">
        <v>135</v>
      </c>
      <c r="B77" s="13" t="s">
        <v>136</v>
      </c>
      <c r="C77" s="55"/>
      <c r="D77" s="55"/>
      <c r="E77" s="54"/>
      <c r="F77" s="85"/>
    </row>
    <row r="78" spans="1:6" ht="27" customHeight="1" thickBot="1" x14ac:dyDescent="0.3">
      <c r="A78" s="84" t="s">
        <v>137</v>
      </c>
      <c r="B78" s="80"/>
      <c r="C78" s="89">
        <f t="shared" ref="C78" si="16">C77+C76+C75+C74+C73+C69+C63+C57+C56+C55+C54+C53+C52+C25+C22</f>
        <v>320449</v>
      </c>
      <c r="D78" s="44">
        <f t="shared" ref="D78" si="17">D77+D76+D75+D74+D73+D69+D63+D57+D56+D55+D54+D53+D52+D25+D22</f>
        <v>335308</v>
      </c>
      <c r="E78" s="44">
        <f t="shared" ref="E78" si="18">E77+E76+E75+E74+E73+E69+E63+E57+E56+E55+E54+E53+E52+E25+E22</f>
        <v>137029</v>
      </c>
      <c r="F78" s="85">
        <f t="shared" ref="F78:F112" si="19">E78/D78</f>
        <v>0.40866606224724733</v>
      </c>
    </row>
    <row r="79" spans="1:6" ht="30.75" thickBot="1" x14ac:dyDescent="0.3">
      <c r="A79" s="19" t="s">
        <v>211</v>
      </c>
      <c r="B79" s="14" t="s">
        <v>212</v>
      </c>
      <c r="C79" s="56"/>
      <c r="D79" s="56">
        <v>7179</v>
      </c>
      <c r="E79" s="57">
        <v>7179</v>
      </c>
      <c r="F79" s="85"/>
    </row>
    <row r="80" spans="1:6" ht="30.75" thickBot="1" x14ac:dyDescent="0.3">
      <c r="A80" s="12" t="s">
        <v>138</v>
      </c>
      <c r="B80" s="14" t="s">
        <v>139</v>
      </c>
      <c r="C80" s="43">
        <v>31946</v>
      </c>
      <c r="D80" s="43">
        <v>31946</v>
      </c>
      <c r="E80" s="43"/>
      <c r="F80" s="85">
        <f t="shared" si="19"/>
        <v>0</v>
      </c>
    </row>
    <row r="81" spans="1:6" ht="15.75" thickBot="1" x14ac:dyDescent="0.3">
      <c r="A81" s="12" t="s">
        <v>140</v>
      </c>
      <c r="B81" s="14" t="s">
        <v>141</v>
      </c>
      <c r="C81" s="56"/>
      <c r="D81" s="56"/>
      <c r="E81" s="56"/>
      <c r="F81" s="85"/>
    </row>
    <row r="82" spans="1:6" x14ac:dyDescent="0.25">
      <c r="A82" s="6" t="s">
        <v>142</v>
      </c>
      <c r="B82" s="7" t="s">
        <v>143</v>
      </c>
      <c r="C82" s="61"/>
      <c r="D82" s="61"/>
      <c r="E82" s="61"/>
      <c r="F82" s="85"/>
    </row>
    <row r="83" spans="1:6" ht="30" x14ac:dyDescent="0.25">
      <c r="A83" s="10" t="s">
        <v>142</v>
      </c>
      <c r="B83" s="11" t="s">
        <v>144</v>
      </c>
      <c r="C83" s="62"/>
      <c r="D83" s="62"/>
      <c r="E83" s="62"/>
      <c r="F83" s="85"/>
    </row>
    <row r="84" spans="1:6" x14ac:dyDescent="0.25">
      <c r="A84" s="49" t="s">
        <v>145</v>
      </c>
      <c r="B84" s="15" t="s">
        <v>146</v>
      </c>
      <c r="C84" s="63"/>
      <c r="D84" s="63"/>
      <c r="E84" s="63"/>
      <c r="F84" s="85"/>
    </row>
    <row r="85" spans="1:6" x14ac:dyDescent="0.25">
      <c r="A85" s="49" t="s">
        <v>147</v>
      </c>
      <c r="B85" s="15" t="s">
        <v>148</v>
      </c>
      <c r="C85" s="63"/>
      <c r="D85" s="63"/>
      <c r="E85" s="63"/>
      <c r="F85" s="85"/>
    </row>
    <row r="86" spans="1:6" x14ac:dyDescent="0.25">
      <c r="A86" s="49" t="s">
        <v>149</v>
      </c>
      <c r="B86" s="15" t="s">
        <v>150</v>
      </c>
      <c r="C86" s="63"/>
      <c r="D86" s="63"/>
      <c r="E86" s="63"/>
      <c r="F86" s="85"/>
    </row>
    <row r="87" spans="1:6" ht="30.75" thickBot="1" x14ac:dyDescent="0.3">
      <c r="A87" s="50" t="s">
        <v>151</v>
      </c>
      <c r="B87" s="16" t="s">
        <v>152</v>
      </c>
      <c r="C87" s="64"/>
      <c r="D87" s="64"/>
      <c r="E87" s="64"/>
      <c r="F87" s="85"/>
    </row>
    <row r="88" spans="1:6" ht="24" customHeight="1" thickBot="1" x14ac:dyDescent="0.3">
      <c r="A88" s="12" t="s">
        <v>153</v>
      </c>
      <c r="B88" s="13" t="s">
        <v>154</v>
      </c>
      <c r="C88" s="55"/>
      <c r="D88" s="55"/>
      <c r="E88" s="55"/>
      <c r="F88" s="85"/>
    </row>
    <row r="89" spans="1:6" x14ac:dyDescent="0.25">
      <c r="A89" s="51" t="s">
        <v>155</v>
      </c>
      <c r="B89" s="24" t="s">
        <v>156</v>
      </c>
      <c r="C89" s="53">
        <v>500</v>
      </c>
      <c r="D89" s="53">
        <v>500</v>
      </c>
      <c r="E89" s="53">
        <v>270</v>
      </c>
      <c r="F89" s="85">
        <f t="shared" si="19"/>
        <v>0.54</v>
      </c>
    </row>
    <row r="90" spans="1:6" x14ac:dyDescent="0.25">
      <c r="A90" s="49" t="s">
        <v>157</v>
      </c>
      <c r="B90" s="15" t="s">
        <v>158</v>
      </c>
      <c r="C90" s="46">
        <v>1000</v>
      </c>
      <c r="D90" s="46">
        <v>1000</v>
      </c>
      <c r="E90" s="46">
        <v>304</v>
      </c>
      <c r="F90" s="85">
        <f t="shared" si="19"/>
        <v>0.30399999999999999</v>
      </c>
    </row>
    <row r="91" spans="1:6" x14ac:dyDescent="0.25">
      <c r="A91" s="49" t="s">
        <v>159</v>
      </c>
      <c r="B91" s="15" t="s">
        <v>160</v>
      </c>
      <c r="C91" s="46"/>
      <c r="D91" s="46"/>
      <c r="E91" s="46"/>
      <c r="F91" s="85"/>
    </row>
    <row r="92" spans="1:6" ht="22.5" customHeight="1" x14ac:dyDescent="0.25">
      <c r="A92" s="49" t="s">
        <v>161</v>
      </c>
      <c r="B92" s="15" t="s">
        <v>162</v>
      </c>
      <c r="C92" s="46"/>
      <c r="D92" s="46"/>
      <c r="E92" s="46"/>
      <c r="F92" s="85"/>
    </row>
    <row r="93" spans="1:6" x14ac:dyDescent="0.25">
      <c r="A93" s="49" t="s">
        <v>163</v>
      </c>
      <c r="B93" s="15" t="s">
        <v>164</v>
      </c>
      <c r="C93" s="46">
        <v>300</v>
      </c>
      <c r="D93" s="46">
        <v>300</v>
      </c>
      <c r="E93" s="46">
        <v>114</v>
      </c>
      <c r="F93" s="85">
        <f t="shared" si="19"/>
        <v>0.38</v>
      </c>
    </row>
    <row r="94" spans="1:6" ht="39" customHeight="1" x14ac:dyDescent="0.25">
      <c r="A94" s="49" t="s">
        <v>165</v>
      </c>
      <c r="B94" s="15" t="s">
        <v>166</v>
      </c>
      <c r="C94" s="46"/>
      <c r="D94" s="46"/>
      <c r="E94" s="46"/>
      <c r="F94" s="85"/>
    </row>
    <row r="95" spans="1:6" ht="27" customHeight="1" x14ac:dyDescent="0.25">
      <c r="A95" s="49" t="s">
        <v>167</v>
      </c>
      <c r="B95" s="15" t="s">
        <v>168</v>
      </c>
      <c r="C95" s="46"/>
      <c r="D95" s="46"/>
      <c r="E95" s="46"/>
      <c r="F95" s="85"/>
    </row>
    <row r="96" spans="1:6" ht="21.75" customHeight="1" thickBot="1" x14ac:dyDescent="0.3">
      <c r="A96" s="50" t="s">
        <v>169</v>
      </c>
      <c r="B96" s="16" t="s">
        <v>170</v>
      </c>
      <c r="C96" s="47">
        <v>1600</v>
      </c>
      <c r="D96" s="47">
        <v>1600</v>
      </c>
      <c r="E96" s="47">
        <v>599</v>
      </c>
      <c r="F96" s="85">
        <f t="shared" si="19"/>
        <v>0.37437500000000001</v>
      </c>
    </row>
    <row r="97" spans="1:6" ht="24.75" customHeight="1" thickBot="1" x14ac:dyDescent="0.3">
      <c r="A97" s="25" t="s">
        <v>171</v>
      </c>
      <c r="B97" s="26" t="s">
        <v>172</v>
      </c>
      <c r="C97" s="41">
        <f t="shared" ref="C97" si="20">C96+C95+C94+C93+C92+C91+C90+C89</f>
        <v>3400</v>
      </c>
      <c r="D97" s="41">
        <f t="shared" ref="D97" si="21">D96+D95+D94+D93+D92+D91+D90+D89</f>
        <v>3400</v>
      </c>
      <c r="E97" s="41">
        <f t="shared" ref="E97" si="22">E96+E95+E94+E93+E92+E91+E90+E89</f>
        <v>1287</v>
      </c>
      <c r="F97" s="85">
        <f t="shared" si="19"/>
        <v>0.37852941176470589</v>
      </c>
    </row>
    <row r="98" spans="1:6" x14ac:dyDescent="0.25">
      <c r="A98" s="27" t="s">
        <v>173</v>
      </c>
      <c r="B98" s="28" t="s">
        <v>174</v>
      </c>
      <c r="C98" s="65"/>
      <c r="D98" s="65"/>
      <c r="E98" s="65"/>
      <c r="F98" s="85"/>
    </row>
    <row r="99" spans="1:6" x14ac:dyDescent="0.25">
      <c r="A99" s="27" t="s">
        <v>175</v>
      </c>
      <c r="B99" s="28" t="s">
        <v>176</v>
      </c>
      <c r="C99" s="65"/>
      <c r="D99" s="65"/>
      <c r="E99" s="65"/>
      <c r="F99" s="85"/>
    </row>
    <row r="100" spans="1:6" ht="15.75" thickBot="1" x14ac:dyDescent="0.3">
      <c r="A100" s="29" t="s">
        <v>177</v>
      </c>
      <c r="B100" s="30" t="s">
        <v>178</v>
      </c>
      <c r="C100" s="65"/>
      <c r="D100" s="65"/>
      <c r="E100" s="65"/>
      <c r="F100" s="85"/>
    </row>
    <row r="101" spans="1:6" ht="25.5" customHeight="1" thickBot="1" x14ac:dyDescent="0.3">
      <c r="A101" s="25" t="s">
        <v>179</v>
      </c>
      <c r="B101" s="26" t="s">
        <v>180</v>
      </c>
      <c r="C101" s="41">
        <f t="shared" ref="C101" si="23">SUM(C98:C100)</f>
        <v>0</v>
      </c>
      <c r="D101" s="41">
        <f t="shared" ref="D101" si="24">SUM(D98:D100)</f>
        <v>0</v>
      </c>
      <c r="E101" s="41">
        <f t="shared" ref="E101" si="25">SUM(E98:E100)</f>
        <v>0</v>
      </c>
      <c r="F101" s="85"/>
    </row>
    <row r="102" spans="1:6" ht="30.75" thickBot="1" x14ac:dyDescent="0.3">
      <c r="A102" s="12" t="s">
        <v>181</v>
      </c>
      <c r="B102" s="14" t="s">
        <v>182</v>
      </c>
      <c r="C102" s="55"/>
      <c r="D102" s="55"/>
      <c r="E102" s="55"/>
      <c r="F102" s="85"/>
    </row>
    <row r="103" spans="1:6" x14ac:dyDescent="0.25">
      <c r="A103" s="31" t="s">
        <v>183</v>
      </c>
      <c r="B103" s="32" t="s">
        <v>184</v>
      </c>
      <c r="C103" s="66"/>
      <c r="D103" s="66"/>
      <c r="E103" s="66"/>
      <c r="F103" s="85"/>
    </row>
    <row r="104" spans="1:6" ht="30" x14ac:dyDescent="0.25">
      <c r="A104" s="27" t="s">
        <v>185</v>
      </c>
      <c r="B104" s="28" t="s">
        <v>186</v>
      </c>
      <c r="C104" s="66"/>
      <c r="D104" s="66"/>
      <c r="E104" s="66"/>
      <c r="F104" s="85"/>
    </row>
    <row r="105" spans="1:6" ht="15.75" thickBot="1" x14ac:dyDescent="0.3">
      <c r="A105" s="29" t="s">
        <v>185</v>
      </c>
      <c r="B105" s="30" t="s">
        <v>187</v>
      </c>
      <c r="C105" s="66"/>
      <c r="D105" s="66"/>
      <c r="E105" s="66"/>
      <c r="F105" s="85"/>
    </row>
    <row r="106" spans="1:6" ht="15.75" thickBot="1" x14ac:dyDescent="0.3">
      <c r="A106" s="12" t="s">
        <v>185</v>
      </c>
      <c r="B106" s="14" t="s">
        <v>188</v>
      </c>
      <c r="C106" s="55"/>
      <c r="D106" s="55"/>
      <c r="E106" s="55"/>
      <c r="F106" s="85"/>
    </row>
    <row r="107" spans="1:6" ht="30.75" thickBot="1" x14ac:dyDescent="0.3">
      <c r="A107" s="12" t="s">
        <v>189</v>
      </c>
      <c r="B107" s="14" t="s">
        <v>190</v>
      </c>
      <c r="C107" s="55"/>
      <c r="D107" s="55"/>
      <c r="E107" s="55"/>
      <c r="F107" s="85"/>
    </row>
    <row r="108" spans="1:6" ht="15.75" thickBot="1" x14ac:dyDescent="0.3">
      <c r="A108" s="12" t="s">
        <v>191</v>
      </c>
      <c r="B108" s="14" t="s">
        <v>192</v>
      </c>
      <c r="C108" s="55"/>
      <c r="D108" s="55">
        <v>326</v>
      </c>
      <c r="E108" s="55">
        <v>326</v>
      </c>
      <c r="F108" s="85"/>
    </row>
    <row r="109" spans="1:6" ht="15.75" thickBot="1" x14ac:dyDescent="0.3">
      <c r="A109" s="12" t="s">
        <v>193</v>
      </c>
      <c r="B109" s="14" t="s">
        <v>194</v>
      </c>
      <c r="C109" s="55"/>
      <c r="D109" s="55"/>
      <c r="E109" s="55"/>
      <c r="F109" s="85"/>
    </row>
    <row r="110" spans="1:6" ht="15.75" thickBot="1" x14ac:dyDescent="0.3">
      <c r="A110" s="12" t="s">
        <v>195</v>
      </c>
      <c r="B110" s="14" t="s">
        <v>196</v>
      </c>
      <c r="C110" s="55">
        <v>285103</v>
      </c>
      <c r="D110" s="55">
        <v>292457</v>
      </c>
      <c r="E110" s="55">
        <v>130758</v>
      </c>
      <c r="F110" s="85">
        <f t="shared" si="19"/>
        <v>0.44710162519618268</v>
      </c>
    </row>
    <row r="111" spans="1:6" ht="15.75" thickBot="1" x14ac:dyDescent="0.3">
      <c r="A111" s="19" t="s">
        <v>197</v>
      </c>
      <c r="B111" s="23" t="s">
        <v>198</v>
      </c>
      <c r="C111" s="67"/>
      <c r="D111" s="67"/>
      <c r="E111" s="67"/>
      <c r="F111" s="85"/>
    </row>
    <row r="112" spans="1:6" ht="15.75" thickBot="1" x14ac:dyDescent="0.3">
      <c r="A112" s="83" t="s">
        <v>199</v>
      </c>
      <c r="B112" s="75"/>
      <c r="C112" s="48">
        <f t="shared" ref="C112" si="26">C111+C110+C109+C108+C107+C106+C102+C101+C97+C88+C81+C80+C79</f>
        <v>320449</v>
      </c>
      <c r="D112" s="48">
        <f t="shared" ref="D112" si="27">D111+D110+D109+D108+D107+D106+D102+D101+D97+D88+D81+D80+D79</f>
        <v>335308</v>
      </c>
      <c r="E112" s="48">
        <f t="shared" ref="E112" si="28">E111+E110+E109+E108+E107+E106+E102+E101+E97+E88+E81+E80+E79</f>
        <v>139550</v>
      </c>
      <c r="F112" s="85">
        <f t="shared" si="19"/>
        <v>0.41618452288642083</v>
      </c>
    </row>
    <row r="113" spans="1:5" ht="15.75" thickBot="1" x14ac:dyDescent="0.3">
      <c r="A113" s="74" t="s">
        <v>200</v>
      </c>
      <c r="B113" s="75"/>
      <c r="C113" s="68">
        <v>28</v>
      </c>
      <c r="D113" s="69"/>
      <c r="E113" s="68"/>
    </row>
    <row r="114" spans="1:5" x14ac:dyDescent="0.25">
      <c r="B114" s="33" t="s">
        <v>218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2025-12-11T12:21:03Z</cp:lastPrinted>
  <dcterms:created xsi:type="dcterms:W3CDTF">2016-01-12T14:28:56Z</dcterms:created>
  <dcterms:modified xsi:type="dcterms:W3CDTF">2026-06-10T12:08:55Z</dcterms:modified>
</cp:coreProperties>
</file>