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  <c r="D35" i="1"/>
  <c r="E56" i="1"/>
  <c r="D40" i="1"/>
  <c r="D51" i="1"/>
  <c r="D28" i="1"/>
  <c r="D18" i="1"/>
  <c r="E7" i="1"/>
  <c r="E8" i="1"/>
  <c r="E9" i="1"/>
  <c r="E10" i="1"/>
  <c r="E11" i="1"/>
  <c r="E12" i="1"/>
  <c r="E13" i="1"/>
  <c r="E14" i="1"/>
  <c r="E15" i="1"/>
  <c r="E16" i="1"/>
  <c r="E17" i="1"/>
  <c r="E19" i="1"/>
  <c r="E20" i="1"/>
  <c r="E21" i="1"/>
  <c r="E22" i="1"/>
  <c r="E23" i="1"/>
  <c r="E24" i="1"/>
  <c r="E25" i="1"/>
  <c r="E26" i="1"/>
  <c r="E27" i="1"/>
  <c r="E29" i="1"/>
  <c r="E30" i="1"/>
  <c r="E31" i="1"/>
  <c r="E32" i="1"/>
  <c r="E33" i="1"/>
  <c r="E34" i="1"/>
  <c r="E36" i="1"/>
  <c r="E37" i="1"/>
  <c r="E38" i="1"/>
  <c r="E39" i="1"/>
  <c r="E41" i="1"/>
  <c r="E42" i="1"/>
  <c r="E43" i="1"/>
  <c r="E44" i="1"/>
  <c r="E45" i="1"/>
  <c r="E46" i="1"/>
  <c r="E47" i="1"/>
  <c r="E48" i="1"/>
  <c r="E49" i="1"/>
  <c r="E50" i="1"/>
  <c r="E52" i="1"/>
  <c r="E6" i="1"/>
  <c r="D53" i="1" l="1"/>
  <c r="C51" i="1"/>
  <c r="C40" i="1"/>
  <c r="E40" i="1" s="1"/>
  <c r="C35" i="1"/>
  <c r="C28" i="1"/>
  <c r="E28" i="1" s="1"/>
  <c r="C18" i="1"/>
  <c r="E18" i="1" s="1"/>
  <c r="E51" i="1" l="1"/>
  <c r="E53" i="1" s="1"/>
  <c r="C53" i="1"/>
</calcChain>
</file>

<file path=xl/sharedStrings.xml><?xml version="1.0" encoding="utf-8"?>
<sst xmlns="http://schemas.openxmlformats.org/spreadsheetml/2006/main" count="58" uniqueCount="54">
  <si>
    <t>10. melléklet</t>
  </si>
  <si>
    <t>igénylés alapján megítélt mutatószámok</t>
  </si>
  <si>
    <t>JOGCÍM</t>
  </si>
  <si>
    <t>mutatószám</t>
  </si>
  <si>
    <t>Összeg Ft-ban</t>
  </si>
  <si>
    <t>Önkormányzati hivatal működésének támogatása</t>
  </si>
  <si>
    <t>Elismert hivatali létszám alapján</t>
  </si>
  <si>
    <t>Zöldterület gazdálkodás</t>
  </si>
  <si>
    <t>Közvilágítás</t>
  </si>
  <si>
    <t>Köztemető</t>
  </si>
  <si>
    <t>Közutak fenntartása</t>
  </si>
  <si>
    <t>Beszámítás összege</t>
  </si>
  <si>
    <t>Egyéb önkormányzati feladatok támogatása</t>
  </si>
  <si>
    <t>Lakott külterülettel kapcsolatos feladatok</t>
  </si>
  <si>
    <t>Üdülőhelyi feladatok támogatása</t>
  </si>
  <si>
    <t>Nem közművel összegyűjtött háztartási szennyvíz ártalmatlanítása</t>
  </si>
  <si>
    <t>Önkormányzat összesen</t>
  </si>
  <si>
    <t>Napköziotthonos Óvoda</t>
  </si>
  <si>
    <t>Óvodapedagógusok munkáját  közvetlenül segítők/ 8 hó</t>
  </si>
  <si>
    <t>Óvodapedagógusok elismert létszáma/4 hó</t>
  </si>
  <si>
    <t>Óvodapedagógusok munkáját  közvetlenül segítők/ 4 hó</t>
  </si>
  <si>
    <t>Óvodapedagógusok elismert létszáma (pótlólagos összeg)</t>
  </si>
  <si>
    <t>Óvodaműködtetési támogatás (Óvoda napi nyitvatartási ideje eléri a nyolc órát)</t>
  </si>
  <si>
    <t>Kiegészítő támogatás az óvodapedagógusok minősítéséből adódó többletkiadásokhoz</t>
  </si>
  <si>
    <t>Óvoda összesen - A települési önkormányzatok szociális feladatainak támogatása</t>
  </si>
  <si>
    <t>A települési önkormányzatok szociális feladatainak egyéb támogatása</t>
  </si>
  <si>
    <t>Bölcsőde</t>
  </si>
  <si>
    <t>Bölcsődei ellátás- nem fogyatékos, nem hátrányos helyzetű gyermek</t>
  </si>
  <si>
    <t>Kiegészítő támogatás a bölcsődében foglalkoztatott felsőfokú végzettségű kisgyermeknevelők béréhez</t>
  </si>
  <si>
    <t>Bölcsőde összesen</t>
  </si>
  <si>
    <t>Gyermekétkeztetés támogatása</t>
  </si>
  <si>
    <t>A finanszírozás szempontjából elismert dolgozók bértámogatása</t>
  </si>
  <si>
    <t>Gyermekétkezetés üzemeltetési támogatása</t>
  </si>
  <si>
    <t>A rászoruló gyermekek intézményen kívüli szünidei étkeztetétésének támgoatása</t>
  </si>
  <si>
    <t>Gyermekétkeztetés összesen</t>
  </si>
  <si>
    <t>KESZI mutatószámai alapján</t>
  </si>
  <si>
    <t>Család- és gyermekjóléti szolgálat</t>
  </si>
  <si>
    <t>Család- és gyermekjóléti központ</t>
  </si>
  <si>
    <t>Szociális étkeztetés</t>
  </si>
  <si>
    <t>Házi segítségnyújtás-szociális segítés</t>
  </si>
  <si>
    <t>Házi segítségnyújtás- személyi gondozás - társulás által történő feladatellátás</t>
  </si>
  <si>
    <t>Időskorúak nappali intézményi ellátása</t>
  </si>
  <si>
    <t>A finanszírozás szempontjából elismert szakmai dolgozók bértámogatása</t>
  </si>
  <si>
    <t>Intézmény -üzemeltetési támogatás</t>
  </si>
  <si>
    <t>Települési önkormányzatok nyilvános könyvtári és közművelődési feladatainak támogatása</t>
  </si>
  <si>
    <t>Mindösszsen</t>
  </si>
  <si>
    <t>Különbség</t>
  </si>
  <si>
    <t>Polgármesteri illetmény támogatása</t>
  </si>
  <si>
    <t>Finanszírozás szempontjából elismert szakmai dolgozók bértámogatása</t>
  </si>
  <si>
    <t>Bölcsőde üzemeltetési támgatás</t>
  </si>
  <si>
    <t>Óvodai és iskolai szociális segítő tevékenység támogatása</t>
  </si>
  <si>
    <t>Óvodapedagógusok elismert létszáma/8 hó (2021. nincs külön 8 hó és 4 hó)</t>
  </si>
  <si>
    <t>Önkormányzati szolidaritási hozzájárulás</t>
  </si>
  <si>
    <t>2022. és 2023. évi  mutatószámok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</si>
</sst>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2" fontId="4" fillId="0" borderId="2" xfId="0" applyNumberFormat="1" applyFont="1" applyBorder="1"/>
    <xf numFmtId="3" fontId="4" fillId="0" borderId="3" xfId="0" applyNumberFormat="1" applyFont="1" applyBorder="1"/>
    <xf numFmtId="3" fontId="2" fillId="0" borderId="3" xfId="0" applyNumberFormat="1" applyFont="1" applyBorder="1"/>
    <xf numFmtId="0" fontId="2" fillId="0" borderId="0" xfId="0" applyFont="1"/>
    <xf numFmtId="0" fontId="4" fillId="0" borderId="2" xfId="0" applyFont="1" applyBorder="1"/>
    <xf numFmtId="0" fontId="4" fillId="0" borderId="0" xfId="0" applyFont="1"/>
    <xf numFmtId="0" fontId="4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0" borderId="3" xfId="0" applyFont="1" applyBorder="1"/>
    <xf numFmtId="3" fontId="4" fillId="2" borderId="3" xfId="0" applyNumberFormat="1" applyFont="1" applyFill="1" applyBorder="1"/>
    <xf numFmtId="0" fontId="2" fillId="2" borderId="3" xfId="0" applyFont="1" applyFill="1" applyBorder="1"/>
    <xf numFmtId="0" fontId="4" fillId="0" borderId="3" xfId="0" applyFont="1" applyBorder="1"/>
    <xf numFmtId="0" fontId="4" fillId="2" borderId="2" xfId="0" applyFont="1" applyFill="1" applyBorder="1"/>
    <xf numFmtId="0" fontId="4" fillId="2" borderId="2" xfId="0" applyFont="1" applyFill="1" applyBorder="1" applyAlignment="1">
      <alignment wrapText="1"/>
    </xf>
    <xf numFmtId="3" fontId="2" fillId="2" borderId="3" xfId="0" applyNumberFormat="1" applyFont="1" applyFill="1" applyBorder="1"/>
    <xf numFmtId="0" fontId="2" fillId="0" borderId="3" xfId="0" applyFont="1" applyBorder="1"/>
    <xf numFmtId="0" fontId="2" fillId="0" borderId="4" xfId="0" applyFont="1" applyBorder="1"/>
    <xf numFmtId="0" fontId="1" fillId="0" borderId="4" xfId="0" applyFont="1" applyBorder="1"/>
    <xf numFmtId="3" fontId="2" fillId="0" borderId="4" xfId="0" applyNumberFormat="1" applyFont="1" applyBorder="1"/>
    <xf numFmtId="3" fontId="4" fillId="0" borderId="0" xfId="0" applyNumberFormat="1" applyFont="1"/>
    <xf numFmtId="0" fontId="2" fillId="0" borderId="0" xfId="0" applyFont="1" applyAlignment="1">
      <alignment shrinkToFit="1"/>
    </xf>
    <xf numFmtId="3" fontId="2" fillId="0" borderId="0" xfId="0" applyNumberFormat="1" applyFont="1"/>
    <xf numFmtId="0" fontId="1" fillId="0" borderId="1" xfId="0" applyFont="1" applyBorder="1"/>
    <xf numFmtId="3" fontId="4" fillId="0" borderId="1" xfId="0" applyNumberFormat="1" applyFon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tabSelected="1" topLeftCell="A37" workbookViewId="0">
      <selection activeCell="H57" sqref="H57"/>
    </sheetView>
  </sheetViews>
  <sheetFormatPr defaultRowHeight="18.75" x14ac:dyDescent="0.3"/>
  <cols>
    <col min="1" max="1" width="84.42578125" style="1" bestFit="1" customWidth="1"/>
    <col min="2" max="2" width="16.7109375" style="1" customWidth="1"/>
    <col min="3" max="3" width="18.28515625" style="1" bestFit="1" customWidth="1"/>
    <col min="4" max="4" width="18.28515625" style="1" customWidth="1"/>
    <col min="5" max="5" width="18.28515625" style="1" bestFit="1" customWidth="1"/>
    <col min="6" max="6" width="10" style="1" bestFit="1" customWidth="1"/>
    <col min="7" max="255" width="9.140625" style="1"/>
    <col min="256" max="256" width="69.140625" style="1" customWidth="1"/>
    <col min="257" max="257" width="16.7109375" style="1" customWidth="1"/>
    <col min="258" max="258" width="14.85546875" style="1" customWidth="1"/>
    <col min="259" max="259" width="11.140625" style="1" bestFit="1" customWidth="1"/>
    <col min="260" max="260" width="12.7109375" style="1" bestFit="1" customWidth="1"/>
    <col min="261" max="261" width="9.140625" style="1"/>
    <col min="262" max="262" width="10" style="1" bestFit="1" customWidth="1"/>
    <col min="263" max="511" width="9.140625" style="1"/>
    <col min="512" max="512" width="69.140625" style="1" customWidth="1"/>
    <col min="513" max="513" width="16.7109375" style="1" customWidth="1"/>
    <col min="514" max="514" width="14.85546875" style="1" customWidth="1"/>
    <col min="515" max="515" width="11.140625" style="1" bestFit="1" customWidth="1"/>
    <col min="516" max="516" width="12.7109375" style="1" bestFit="1" customWidth="1"/>
    <col min="517" max="517" width="9.140625" style="1"/>
    <col min="518" max="518" width="10" style="1" bestFit="1" customWidth="1"/>
    <col min="519" max="767" width="9.140625" style="1"/>
    <col min="768" max="768" width="69.140625" style="1" customWidth="1"/>
    <col min="769" max="769" width="16.7109375" style="1" customWidth="1"/>
    <col min="770" max="770" width="14.85546875" style="1" customWidth="1"/>
    <col min="771" max="771" width="11.140625" style="1" bestFit="1" customWidth="1"/>
    <col min="772" max="772" width="12.7109375" style="1" bestFit="1" customWidth="1"/>
    <col min="773" max="773" width="9.140625" style="1"/>
    <col min="774" max="774" width="10" style="1" bestFit="1" customWidth="1"/>
    <col min="775" max="1023" width="9.140625" style="1"/>
    <col min="1024" max="1024" width="69.140625" style="1" customWidth="1"/>
    <col min="1025" max="1025" width="16.7109375" style="1" customWidth="1"/>
    <col min="1026" max="1026" width="14.85546875" style="1" customWidth="1"/>
    <col min="1027" max="1027" width="11.140625" style="1" bestFit="1" customWidth="1"/>
    <col min="1028" max="1028" width="12.7109375" style="1" bestFit="1" customWidth="1"/>
    <col min="1029" max="1029" width="9.140625" style="1"/>
    <col min="1030" max="1030" width="10" style="1" bestFit="1" customWidth="1"/>
    <col min="1031" max="1279" width="9.140625" style="1"/>
    <col min="1280" max="1280" width="69.140625" style="1" customWidth="1"/>
    <col min="1281" max="1281" width="16.7109375" style="1" customWidth="1"/>
    <col min="1282" max="1282" width="14.85546875" style="1" customWidth="1"/>
    <col min="1283" max="1283" width="11.140625" style="1" bestFit="1" customWidth="1"/>
    <col min="1284" max="1284" width="12.7109375" style="1" bestFit="1" customWidth="1"/>
    <col min="1285" max="1285" width="9.140625" style="1"/>
    <col min="1286" max="1286" width="10" style="1" bestFit="1" customWidth="1"/>
    <col min="1287" max="1535" width="9.140625" style="1"/>
    <col min="1536" max="1536" width="69.140625" style="1" customWidth="1"/>
    <col min="1537" max="1537" width="16.7109375" style="1" customWidth="1"/>
    <col min="1538" max="1538" width="14.85546875" style="1" customWidth="1"/>
    <col min="1539" max="1539" width="11.140625" style="1" bestFit="1" customWidth="1"/>
    <col min="1540" max="1540" width="12.7109375" style="1" bestFit="1" customWidth="1"/>
    <col min="1541" max="1541" width="9.140625" style="1"/>
    <col min="1542" max="1542" width="10" style="1" bestFit="1" customWidth="1"/>
    <col min="1543" max="1791" width="9.140625" style="1"/>
    <col min="1792" max="1792" width="69.140625" style="1" customWidth="1"/>
    <col min="1793" max="1793" width="16.7109375" style="1" customWidth="1"/>
    <col min="1794" max="1794" width="14.85546875" style="1" customWidth="1"/>
    <col min="1795" max="1795" width="11.140625" style="1" bestFit="1" customWidth="1"/>
    <col min="1796" max="1796" width="12.7109375" style="1" bestFit="1" customWidth="1"/>
    <col min="1797" max="1797" width="9.140625" style="1"/>
    <col min="1798" max="1798" width="10" style="1" bestFit="1" customWidth="1"/>
    <col min="1799" max="2047" width="9.140625" style="1"/>
    <col min="2048" max="2048" width="69.140625" style="1" customWidth="1"/>
    <col min="2049" max="2049" width="16.7109375" style="1" customWidth="1"/>
    <col min="2050" max="2050" width="14.85546875" style="1" customWidth="1"/>
    <col min="2051" max="2051" width="11.140625" style="1" bestFit="1" customWidth="1"/>
    <col min="2052" max="2052" width="12.7109375" style="1" bestFit="1" customWidth="1"/>
    <col min="2053" max="2053" width="9.140625" style="1"/>
    <col min="2054" max="2054" width="10" style="1" bestFit="1" customWidth="1"/>
    <col min="2055" max="2303" width="9.140625" style="1"/>
    <col min="2304" max="2304" width="69.140625" style="1" customWidth="1"/>
    <col min="2305" max="2305" width="16.7109375" style="1" customWidth="1"/>
    <col min="2306" max="2306" width="14.85546875" style="1" customWidth="1"/>
    <col min="2307" max="2307" width="11.140625" style="1" bestFit="1" customWidth="1"/>
    <col min="2308" max="2308" width="12.7109375" style="1" bestFit="1" customWidth="1"/>
    <col min="2309" max="2309" width="9.140625" style="1"/>
    <col min="2310" max="2310" width="10" style="1" bestFit="1" customWidth="1"/>
    <col min="2311" max="2559" width="9.140625" style="1"/>
    <col min="2560" max="2560" width="69.140625" style="1" customWidth="1"/>
    <col min="2561" max="2561" width="16.7109375" style="1" customWidth="1"/>
    <col min="2562" max="2562" width="14.85546875" style="1" customWidth="1"/>
    <col min="2563" max="2563" width="11.140625" style="1" bestFit="1" customWidth="1"/>
    <col min="2564" max="2564" width="12.7109375" style="1" bestFit="1" customWidth="1"/>
    <col min="2565" max="2565" width="9.140625" style="1"/>
    <col min="2566" max="2566" width="10" style="1" bestFit="1" customWidth="1"/>
    <col min="2567" max="2815" width="9.140625" style="1"/>
    <col min="2816" max="2816" width="69.140625" style="1" customWidth="1"/>
    <col min="2817" max="2817" width="16.7109375" style="1" customWidth="1"/>
    <col min="2818" max="2818" width="14.85546875" style="1" customWidth="1"/>
    <col min="2819" max="2819" width="11.140625" style="1" bestFit="1" customWidth="1"/>
    <col min="2820" max="2820" width="12.7109375" style="1" bestFit="1" customWidth="1"/>
    <col min="2821" max="2821" width="9.140625" style="1"/>
    <col min="2822" max="2822" width="10" style="1" bestFit="1" customWidth="1"/>
    <col min="2823" max="3071" width="9.140625" style="1"/>
    <col min="3072" max="3072" width="69.140625" style="1" customWidth="1"/>
    <col min="3073" max="3073" width="16.7109375" style="1" customWidth="1"/>
    <col min="3074" max="3074" width="14.85546875" style="1" customWidth="1"/>
    <col min="3075" max="3075" width="11.140625" style="1" bestFit="1" customWidth="1"/>
    <col min="3076" max="3076" width="12.7109375" style="1" bestFit="1" customWidth="1"/>
    <col min="3077" max="3077" width="9.140625" style="1"/>
    <col min="3078" max="3078" width="10" style="1" bestFit="1" customWidth="1"/>
    <col min="3079" max="3327" width="9.140625" style="1"/>
    <col min="3328" max="3328" width="69.140625" style="1" customWidth="1"/>
    <col min="3329" max="3329" width="16.7109375" style="1" customWidth="1"/>
    <col min="3330" max="3330" width="14.85546875" style="1" customWidth="1"/>
    <col min="3331" max="3331" width="11.140625" style="1" bestFit="1" customWidth="1"/>
    <col min="3332" max="3332" width="12.7109375" style="1" bestFit="1" customWidth="1"/>
    <col min="3333" max="3333" width="9.140625" style="1"/>
    <col min="3334" max="3334" width="10" style="1" bestFit="1" customWidth="1"/>
    <col min="3335" max="3583" width="9.140625" style="1"/>
    <col min="3584" max="3584" width="69.140625" style="1" customWidth="1"/>
    <col min="3585" max="3585" width="16.7109375" style="1" customWidth="1"/>
    <col min="3586" max="3586" width="14.85546875" style="1" customWidth="1"/>
    <col min="3587" max="3587" width="11.140625" style="1" bestFit="1" customWidth="1"/>
    <col min="3588" max="3588" width="12.7109375" style="1" bestFit="1" customWidth="1"/>
    <col min="3589" max="3589" width="9.140625" style="1"/>
    <col min="3590" max="3590" width="10" style="1" bestFit="1" customWidth="1"/>
    <col min="3591" max="3839" width="9.140625" style="1"/>
    <col min="3840" max="3840" width="69.140625" style="1" customWidth="1"/>
    <col min="3841" max="3841" width="16.7109375" style="1" customWidth="1"/>
    <col min="3842" max="3842" width="14.85546875" style="1" customWidth="1"/>
    <col min="3843" max="3843" width="11.140625" style="1" bestFit="1" customWidth="1"/>
    <col min="3844" max="3844" width="12.7109375" style="1" bestFit="1" customWidth="1"/>
    <col min="3845" max="3845" width="9.140625" style="1"/>
    <col min="3846" max="3846" width="10" style="1" bestFit="1" customWidth="1"/>
    <col min="3847" max="4095" width="9.140625" style="1"/>
    <col min="4096" max="4096" width="69.140625" style="1" customWidth="1"/>
    <col min="4097" max="4097" width="16.7109375" style="1" customWidth="1"/>
    <col min="4098" max="4098" width="14.85546875" style="1" customWidth="1"/>
    <col min="4099" max="4099" width="11.140625" style="1" bestFit="1" customWidth="1"/>
    <col min="4100" max="4100" width="12.7109375" style="1" bestFit="1" customWidth="1"/>
    <col min="4101" max="4101" width="9.140625" style="1"/>
    <col min="4102" max="4102" width="10" style="1" bestFit="1" customWidth="1"/>
    <col min="4103" max="4351" width="9.140625" style="1"/>
    <col min="4352" max="4352" width="69.140625" style="1" customWidth="1"/>
    <col min="4353" max="4353" width="16.7109375" style="1" customWidth="1"/>
    <col min="4354" max="4354" width="14.85546875" style="1" customWidth="1"/>
    <col min="4355" max="4355" width="11.140625" style="1" bestFit="1" customWidth="1"/>
    <col min="4356" max="4356" width="12.7109375" style="1" bestFit="1" customWidth="1"/>
    <col min="4357" max="4357" width="9.140625" style="1"/>
    <col min="4358" max="4358" width="10" style="1" bestFit="1" customWidth="1"/>
    <col min="4359" max="4607" width="9.140625" style="1"/>
    <col min="4608" max="4608" width="69.140625" style="1" customWidth="1"/>
    <col min="4609" max="4609" width="16.7109375" style="1" customWidth="1"/>
    <col min="4610" max="4610" width="14.85546875" style="1" customWidth="1"/>
    <col min="4611" max="4611" width="11.140625" style="1" bestFit="1" customWidth="1"/>
    <col min="4612" max="4612" width="12.7109375" style="1" bestFit="1" customWidth="1"/>
    <col min="4613" max="4613" width="9.140625" style="1"/>
    <col min="4614" max="4614" width="10" style="1" bestFit="1" customWidth="1"/>
    <col min="4615" max="4863" width="9.140625" style="1"/>
    <col min="4864" max="4864" width="69.140625" style="1" customWidth="1"/>
    <col min="4865" max="4865" width="16.7109375" style="1" customWidth="1"/>
    <col min="4866" max="4866" width="14.85546875" style="1" customWidth="1"/>
    <col min="4867" max="4867" width="11.140625" style="1" bestFit="1" customWidth="1"/>
    <col min="4868" max="4868" width="12.7109375" style="1" bestFit="1" customWidth="1"/>
    <col min="4869" max="4869" width="9.140625" style="1"/>
    <col min="4870" max="4870" width="10" style="1" bestFit="1" customWidth="1"/>
    <col min="4871" max="5119" width="9.140625" style="1"/>
    <col min="5120" max="5120" width="69.140625" style="1" customWidth="1"/>
    <col min="5121" max="5121" width="16.7109375" style="1" customWidth="1"/>
    <col min="5122" max="5122" width="14.85546875" style="1" customWidth="1"/>
    <col min="5123" max="5123" width="11.140625" style="1" bestFit="1" customWidth="1"/>
    <col min="5124" max="5124" width="12.7109375" style="1" bestFit="1" customWidth="1"/>
    <col min="5125" max="5125" width="9.140625" style="1"/>
    <col min="5126" max="5126" width="10" style="1" bestFit="1" customWidth="1"/>
    <col min="5127" max="5375" width="9.140625" style="1"/>
    <col min="5376" max="5376" width="69.140625" style="1" customWidth="1"/>
    <col min="5377" max="5377" width="16.7109375" style="1" customWidth="1"/>
    <col min="5378" max="5378" width="14.85546875" style="1" customWidth="1"/>
    <col min="5379" max="5379" width="11.140625" style="1" bestFit="1" customWidth="1"/>
    <col min="5380" max="5380" width="12.7109375" style="1" bestFit="1" customWidth="1"/>
    <col min="5381" max="5381" width="9.140625" style="1"/>
    <col min="5382" max="5382" width="10" style="1" bestFit="1" customWidth="1"/>
    <col min="5383" max="5631" width="9.140625" style="1"/>
    <col min="5632" max="5632" width="69.140625" style="1" customWidth="1"/>
    <col min="5633" max="5633" width="16.7109375" style="1" customWidth="1"/>
    <col min="5634" max="5634" width="14.85546875" style="1" customWidth="1"/>
    <col min="5635" max="5635" width="11.140625" style="1" bestFit="1" customWidth="1"/>
    <col min="5636" max="5636" width="12.7109375" style="1" bestFit="1" customWidth="1"/>
    <col min="5637" max="5637" width="9.140625" style="1"/>
    <col min="5638" max="5638" width="10" style="1" bestFit="1" customWidth="1"/>
    <col min="5639" max="5887" width="9.140625" style="1"/>
    <col min="5888" max="5888" width="69.140625" style="1" customWidth="1"/>
    <col min="5889" max="5889" width="16.7109375" style="1" customWidth="1"/>
    <col min="5890" max="5890" width="14.85546875" style="1" customWidth="1"/>
    <col min="5891" max="5891" width="11.140625" style="1" bestFit="1" customWidth="1"/>
    <col min="5892" max="5892" width="12.7109375" style="1" bestFit="1" customWidth="1"/>
    <col min="5893" max="5893" width="9.140625" style="1"/>
    <col min="5894" max="5894" width="10" style="1" bestFit="1" customWidth="1"/>
    <col min="5895" max="6143" width="9.140625" style="1"/>
    <col min="6144" max="6144" width="69.140625" style="1" customWidth="1"/>
    <col min="6145" max="6145" width="16.7109375" style="1" customWidth="1"/>
    <col min="6146" max="6146" width="14.85546875" style="1" customWidth="1"/>
    <col min="6147" max="6147" width="11.140625" style="1" bestFit="1" customWidth="1"/>
    <col min="6148" max="6148" width="12.7109375" style="1" bestFit="1" customWidth="1"/>
    <col min="6149" max="6149" width="9.140625" style="1"/>
    <col min="6150" max="6150" width="10" style="1" bestFit="1" customWidth="1"/>
    <col min="6151" max="6399" width="9.140625" style="1"/>
    <col min="6400" max="6400" width="69.140625" style="1" customWidth="1"/>
    <col min="6401" max="6401" width="16.7109375" style="1" customWidth="1"/>
    <col min="6402" max="6402" width="14.85546875" style="1" customWidth="1"/>
    <col min="6403" max="6403" width="11.140625" style="1" bestFit="1" customWidth="1"/>
    <col min="6404" max="6404" width="12.7109375" style="1" bestFit="1" customWidth="1"/>
    <col min="6405" max="6405" width="9.140625" style="1"/>
    <col min="6406" max="6406" width="10" style="1" bestFit="1" customWidth="1"/>
    <col min="6407" max="6655" width="9.140625" style="1"/>
    <col min="6656" max="6656" width="69.140625" style="1" customWidth="1"/>
    <col min="6657" max="6657" width="16.7109375" style="1" customWidth="1"/>
    <col min="6658" max="6658" width="14.85546875" style="1" customWidth="1"/>
    <col min="6659" max="6659" width="11.140625" style="1" bestFit="1" customWidth="1"/>
    <col min="6660" max="6660" width="12.7109375" style="1" bestFit="1" customWidth="1"/>
    <col min="6661" max="6661" width="9.140625" style="1"/>
    <col min="6662" max="6662" width="10" style="1" bestFit="1" customWidth="1"/>
    <col min="6663" max="6911" width="9.140625" style="1"/>
    <col min="6912" max="6912" width="69.140625" style="1" customWidth="1"/>
    <col min="6913" max="6913" width="16.7109375" style="1" customWidth="1"/>
    <col min="6914" max="6914" width="14.85546875" style="1" customWidth="1"/>
    <col min="6915" max="6915" width="11.140625" style="1" bestFit="1" customWidth="1"/>
    <col min="6916" max="6916" width="12.7109375" style="1" bestFit="1" customWidth="1"/>
    <col min="6917" max="6917" width="9.140625" style="1"/>
    <col min="6918" max="6918" width="10" style="1" bestFit="1" customWidth="1"/>
    <col min="6919" max="7167" width="9.140625" style="1"/>
    <col min="7168" max="7168" width="69.140625" style="1" customWidth="1"/>
    <col min="7169" max="7169" width="16.7109375" style="1" customWidth="1"/>
    <col min="7170" max="7170" width="14.85546875" style="1" customWidth="1"/>
    <col min="7171" max="7171" width="11.140625" style="1" bestFit="1" customWidth="1"/>
    <col min="7172" max="7172" width="12.7109375" style="1" bestFit="1" customWidth="1"/>
    <col min="7173" max="7173" width="9.140625" style="1"/>
    <col min="7174" max="7174" width="10" style="1" bestFit="1" customWidth="1"/>
    <col min="7175" max="7423" width="9.140625" style="1"/>
    <col min="7424" max="7424" width="69.140625" style="1" customWidth="1"/>
    <col min="7425" max="7425" width="16.7109375" style="1" customWidth="1"/>
    <col min="7426" max="7426" width="14.85546875" style="1" customWidth="1"/>
    <col min="7427" max="7427" width="11.140625" style="1" bestFit="1" customWidth="1"/>
    <col min="7428" max="7428" width="12.7109375" style="1" bestFit="1" customWidth="1"/>
    <col min="7429" max="7429" width="9.140625" style="1"/>
    <col min="7430" max="7430" width="10" style="1" bestFit="1" customWidth="1"/>
    <col min="7431" max="7679" width="9.140625" style="1"/>
    <col min="7680" max="7680" width="69.140625" style="1" customWidth="1"/>
    <col min="7681" max="7681" width="16.7109375" style="1" customWidth="1"/>
    <col min="7682" max="7682" width="14.85546875" style="1" customWidth="1"/>
    <col min="7683" max="7683" width="11.140625" style="1" bestFit="1" customWidth="1"/>
    <col min="7684" max="7684" width="12.7109375" style="1" bestFit="1" customWidth="1"/>
    <col min="7685" max="7685" width="9.140625" style="1"/>
    <col min="7686" max="7686" width="10" style="1" bestFit="1" customWidth="1"/>
    <col min="7687" max="7935" width="9.140625" style="1"/>
    <col min="7936" max="7936" width="69.140625" style="1" customWidth="1"/>
    <col min="7937" max="7937" width="16.7109375" style="1" customWidth="1"/>
    <col min="7938" max="7938" width="14.85546875" style="1" customWidth="1"/>
    <col min="7939" max="7939" width="11.140625" style="1" bestFit="1" customWidth="1"/>
    <col min="7940" max="7940" width="12.7109375" style="1" bestFit="1" customWidth="1"/>
    <col min="7941" max="7941" width="9.140625" style="1"/>
    <col min="7942" max="7942" width="10" style="1" bestFit="1" customWidth="1"/>
    <col min="7943" max="8191" width="9.140625" style="1"/>
    <col min="8192" max="8192" width="69.140625" style="1" customWidth="1"/>
    <col min="8193" max="8193" width="16.7109375" style="1" customWidth="1"/>
    <col min="8194" max="8194" width="14.85546875" style="1" customWidth="1"/>
    <col min="8195" max="8195" width="11.140625" style="1" bestFit="1" customWidth="1"/>
    <col min="8196" max="8196" width="12.7109375" style="1" bestFit="1" customWidth="1"/>
    <col min="8197" max="8197" width="9.140625" style="1"/>
    <col min="8198" max="8198" width="10" style="1" bestFit="1" customWidth="1"/>
    <col min="8199" max="8447" width="9.140625" style="1"/>
    <col min="8448" max="8448" width="69.140625" style="1" customWidth="1"/>
    <col min="8449" max="8449" width="16.7109375" style="1" customWidth="1"/>
    <col min="8450" max="8450" width="14.85546875" style="1" customWidth="1"/>
    <col min="8451" max="8451" width="11.140625" style="1" bestFit="1" customWidth="1"/>
    <col min="8452" max="8452" width="12.7109375" style="1" bestFit="1" customWidth="1"/>
    <col min="8453" max="8453" width="9.140625" style="1"/>
    <col min="8454" max="8454" width="10" style="1" bestFit="1" customWidth="1"/>
    <col min="8455" max="8703" width="9.140625" style="1"/>
    <col min="8704" max="8704" width="69.140625" style="1" customWidth="1"/>
    <col min="8705" max="8705" width="16.7109375" style="1" customWidth="1"/>
    <col min="8706" max="8706" width="14.85546875" style="1" customWidth="1"/>
    <col min="8707" max="8707" width="11.140625" style="1" bestFit="1" customWidth="1"/>
    <col min="8708" max="8708" width="12.7109375" style="1" bestFit="1" customWidth="1"/>
    <col min="8709" max="8709" width="9.140625" style="1"/>
    <col min="8710" max="8710" width="10" style="1" bestFit="1" customWidth="1"/>
    <col min="8711" max="8959" width="9.140625" style="1"/>
    <col min="8960" max="8960" width="69.140625" style="1" customWidth="1"/>
    <col min="8961" max="8961" width="16.7109375" style="1" customWidth="1"/>
    <col min="8962" max="8962" width="14.85546875" style="1" customWidth="1"/>
    <col min="8963" max="8963" width="11.140625" style="1" bestFit="1" customWidth="1"/>
    <col min="8964" max="8964" width="12.7109375" style="1" bestFit="1" customWidth="1"/>
    <col min="8965" max="8965" width="9.140625" style="1"/>
    <col min="8966" max="8966" width="10" style="1" bestFit="1" customWidth="1"/>
    <col min="8967" max="9215" width="9.140625" style="1"/>
    <col min="9216" max="9216" width="69.140625" style="1" customWidth="1"/>
    <col min="9217" max="9217" width="16.7109375" style="1" customWidth="1"/>
    <col min="9218" max="9218" width="14.85546875" style="1" customWidth="1"/>
    <col min="9219" max="9219" width="11.140625" style="1" bestFit="1" customWidth="1"/>
    <col min="9220" max="9220" width="12.7109375" style="1" bestFit="1" customWidth="1"/>
    <col min="9221" max="9221" width="9.140625" style="1"/>
    <col min="9222" max="9222" width="10" style="1" bestFit="1" customWidth="1"/>
    <col min="9223" max="9471" width="9.140625" style="1"/>
    <col min="9472" max="9472" width="69.140625" style="1" customWidth="1"/>
    <col min="9473" max="9473" width="16.7109375" style="1" customWidth="1"/>
    <col min="9474" max="9474" width="14.85546875" style="1" customWidth="1"/>
    <col min="9475" max="9475" width="11.140625" style="1" bestFit="1" customWidth="1"/>
    <col min="9476" max="9476" width="12.7109375" style="1" bestFit="1" customWidth="1"/>
    <col min="9477" max="9477" width="9.140625" style="1"/>
    <col min="9478" max="9478" width="10" style="1" bestFit="1" customWidth="1"/>
    <col min="9479" max="9727" width="9.140625" style="1"/>
    <col min="9728" max="9728" width="69.140625" style="1" customWidth="1"/>
    <col min="9729" max="9729" width="16.7109375" style="1" customWidth="1"/>
    <col min="9730" max="9730" width="14.85546875" style="1" customWidth="1"/>
    <col min="9731" max="9731" width="11.140625" style="1" bestFit="1" customWidth="1"/>
    <col min="9732" max="9732" width="12.7109375" style="1" bestFit="1" customWidth="1"/>
    <col min="9733" max="9733" width="9.140625" style="1"/>
    <col min="9734" max="9734" width="10" style="1" bestFit="1" customWidth="1"/>
    <col min="9735" max="9983" width="9.140625" style="1"/>
    <col min="9984" max="9984" width="69.140625" style="1" customWidth="1"/>
    <col min="9985" max="9985" width="16.7109375" style="1" customWidth="1"/>
    <col min="9986" max="9986" width="14.85546875" style="1" customWidth="1"/>
    <col min="9987" max="9987" width="11.140625" style="1" bestFit="1" customWidth="1"/>
    <col min="9988" max="9988" width="12.7109375" style="1" bestFit="1" customWidth="1"/>
    <col min="9989" max="9989" width="9.140625" style="1"/>
    <col min="9990" max="9990" width="10" style="1" bestFit="1" customWidth="1"/>
    <col min="9991" max="10239" width="9.140625" style="1"/>
    <col min="10240" max="10240" width="69.140625" style="1" customWidth="1"/>
    <col min="10241" max="10241" width="16.7109375" style="1" customWidth="1"/>
    <col min="10242" max="10242" width="14.85546875" style="1" customWidth="1"/>
    <col min="10243" max="10243" width="11.140625" style="1" bestFit="1" customWidth="1"/>
    <col min="10244" max="10244" width="12.7109375" style="1" bestFit="1" customWidth="1"/>
    <col min="10245" max="10245" width="9.140625" style="1"/>
    <col min="10246" max="10246" width="10" style="1" bestFit="1" customWidth="1"/>
    <col min="10247" max="10495" width="9.140625" style="1"/>
    <col min="10496" max="10496" width="69.140625" style="1" customWidth="1"/>
    <col min="10497" max="10497" width="16.7109375" style="1" customWidth="1"/>
    <col min="10498" max="10498" width="14.85546875" style="1" customWidth="1"/>
    <col min="10499" max="10499" width="11.140625" style="1" bestFit="1" customWidth="1"/>
    <col min="10500" max="10500" width="12.7109375" style="1" bestFit="1" customWidth="1"/>
    <col min="10501" max="10501" width="9.140625" style="1"/>
    <col min="10502" max="10502" width="10" style="1" bestFit="1" customWidth="1"/>
    <col min="10503" max="10751" width="9.140625" style="1"/>
    <col min="10752" max="10752" width="69.140625" style="1" customWidth="1"/>
    <col min="10753" max="10753" width="16.7109375" style="1" customWidth="1"/>
    <col min="10754" max="10754" width="14.85546875" style="1" customWidth="1"/>
    <col min="10755" max="10755" width="11.140625" style="1" bestFit="1" customWidth="1"/>
    <col min="10756" max="10756" width="12.7109375" style="1" bestFit="1" customWidth="1"/>
    <col min="10757" max="10757" width="9.140625" style="1"/>
    <col min="10758" max="10758" width="10" style="1" bestFit="1" customWidth="1"/>
    <col min="10759" max="11007" width="9.140625" style="1"/>
    <col min="11008" max="11008" width="69.140625" style="1" customWidth="1"/>
    <col min="11009" max="11009" width="16.7109375" style="1" customWidth="1"/>
    <col min="11010" max="11010" width="14.85546875" style="1" customWidth="1"/>
    <col min="11011" max="11011" width="11.140625" style="1" bestFit="1" customWidth="1"/>
    <col min="11012" max="11012" width="12.7109375" style="1" bestFit="1" customWidth="1"/>
    <col min="11013" max="11013" width="9.140625" style="1"/>
    <col min="11014" max="11014" width="10" style="1" bestFit="1" customWidth="1"/>
    <col min="11015" max="11263" width="9.140625" style="1"/>
    <col min="11264" max="11264" width="69.140625" style="1" customWidth="1"/>
    <col min="11265" max="11265" width="16.7109375" style="1" customWidth="1"/>
    <col min="11266" max="11266" width="14.85546875" style="1" customWidth="1"/>
    <col min="11267" max="11267" width="11.140625" style="1" bestFit="1" customWidth="1"/>
    <col min="11268" max="11268" width="12.7109375" style="1" bestFit="1" customWidth="1"/>
    <col min="11269" max="11269" width="9.140625" style="1"/>
    <col min="11270" max="11270" width="10" style="1" bestFit="1" customWidth="1"/>
    <col min="11271" max="11519" width="9.140625" style="1"/>
    <col min="11520" max="11520" width="69.140625" style="1" customWidth="1"/>
    <col min="11521" max="11521" width="16.7109375" style="1" customWidth="1"/>
    <col min="11522" max="11522" width="14.85546875" style="1" customWidth="1"/>
    <col min="11523" max="11523" width="11.140625" style="1" bestFit="1" customWidth="1"/>
    <col min="11524" max="11524" width="12.7109375" style="1" bestFit="1" customWidth="1"/>
    <col min="11525" max="11525" width="9.140625" style="1"/>
    <col min="11526" max="11526" width="10" style="1" bestFit="1" customWidth="1"/>
    <col min="11527" max="11775" width="9.140625" style="1"/>
    <col min="11776" max="11776" width="69.140625" style="1" customWidth="1"/>
    <col min="11777" max="11777" width="16.7109375" style="1" customWidth="1"/>
    <col min="11778" max="11778" width="14.85546875" style="1" customWidth="1"/>
    <col min="11779" max="11779" width="11.140625" style="1" bestFit="1" customWidth="1"/>
    <col min="11780" max="11780" width="12.7109375" style="1" bestFit="1" customWidth="1"/>
    <col min="11781" max="11781" width="9.140625" style="1"/>
    <col min="11782" max="11782" width="10" style="1" bestFit="1" customWidth="1"/>
    <col min="11783" max="12031" width="9.140625" style="1"/>
    <col min="12032" max="12032" width="69.140625" style="1" customWidth="1"/>
    <col min="12033" max="12033" width="16.7109375" style="1" customWidth="1"/>
    <col min="12034" max="12034" width="14.85546875" style="1" customWidth="1"/>
    <col min="12035" max="12035" width="11.140625" style="1" bestFit="1" customWidth="1"/>
    <col min="12036" max="12036" width="12.7109375" style="1" bestFit="1" customWidth="1"/>
    <col min="12037" max="12037" width="9.140625" style="1"/>
    <col min="12038" max="12038" width="10" style="1" bestFit="1" customWidth="1"/>
    <col min="12039" max="12287" width="9.140625" style="1"/>
    <col min="12288" max="12288" width="69.140625" style="1" customWidth="1"/>
    <col min="12289" max="12289" width="16.7109375" style="1" customWidth="1"/>
    <col min="12290" max="12290" width="14.85546875" style="1" customWidth="1"/>
    <col min="12291" max="12291" width="11.140625" style="1" bestFit="1" customWidth="1"/>
    <col min="12292" max="12292" width="12.7109375" style="1" bestFit="1" customWidth="1"/>
    <col min="12293" max="12293" width="9.140625" style="1"/>
    <col min="12294" max="12294" width="10" style="1" bestFit="1" customWidth="1"/>
    <col min="12295" max="12543" width="9.140625" style="1"/>
    <col min="12544" max="12544" width="69.140625" style="1" customWidth="1"/>
    <col min="12545" max="12545" width="16.7109375" style="1" customWidth="1"/>
    <col min="12546" max="12546" width="14.85546875" style="1" customWidth="1"/>
    <col min="12547" max="12547" width="11.140625" style="1" bestFit="1" customWidth="1"/>
    <col min="12548" max="12548" width="12.7109375" style="1" bestFit="1" customWidth="1"/>
    <col min="12549" max="12549" width="9.140625" style="1"/>
    <col min="12550" max="12550" width="10" style="1" bestFit="1" customWidth="1"/>
    <col min="12551" max="12799" width="9.140625" style="1"/>
    <col min="12800" max="12800" width="69.140625" style="1" customWidth="1"/>
    <col min="12801" max="12801" width="16.7109375" style="1" customWidth="1"/>
    <col min="12802" max="12802" width="14.85546875" style="1" customWidth="1"/>
    <col min="12803" max="12803" width="11.140625" style="1" bestFit="1" customWidth="1"/>
    <col min="12804" max="12804" width="12.7109375" style="1" bestFit="1" customWidth="1"/>
    <col min="12805" max="12805" width="9.140625" style="1"/>
    <col min="12806" max="12806" width="10" style="1" bestFit="1" customWidth="1"/>
    <col min="12807" max="13055" width="9.140625" style="1"/>
    <col min="13056" max="13056" width="69.140625" style="1" customWidth="1"/>
    <col min="13057" max="13057" width="16.7109375" style="1" customWidth="1"/>
    <col min="13058" max="13058" width="14.85546875" style="1" customWidth="1"/>
    <col min="13059" max="13059" width="11.140625" style="1" bestFit="1" customWidth="1"/>
    <col min="13060" max="13060" width="12.7109375" style="1" bestFit="1" customWidth="1"/>
    <col min="13061" max="13061" width="9.140625" style="1"/>
    <col min="13062" max="13062" width="10" style="1" bestFit="1" customWidth="1"/>
    <col min="13063" max="13311" width="9.140625" style="1"/>
    <col min="13312" max="13312" width="69.140625" style="1" customWidth="1"/>
    <col min="13313" max="13313" width="16.7109375" style="1" customWidth="1"/>
    <col min="13314" max="13314" width="14.85546875" style="1" customWidth="1"/>
    <col min="13315" max="13315" width="11.140625" style="1" bestFit="1" customWidth="1"/>
    <col min="13316" max="13316" width="12.7109375" style="1" bestFit="1" customWidth="1"/>
    <col min="13317" max="13317" width="9.140625" style="1"/>
    <col min="13318" max="13318" width="10" style="1" bestFit="1" customWidth="1"/>
    <col min="13319" max="13567" width="9.140625" style="1"/>
    <col min="13568" max="13568" width="69.140625" style="1" customWidth="1"/>
    <col min="13569" max="13569" width="16.7109375" style="1" customWidth="1"/>
    <col min="13570" max="13570" width="14.85546875" style="1" customWidth="1"/>
    <col min="13571" max="13571" width="11.140625" style="1" bestFit="1" customWidth="1"/>
    <col min="13572" max="13572" width="12.7109375" style="1" bestFit="1" customWidth="1"/>
    <col min="13573" max="13573" width="9.140625" style="1"/>
    <col min="13574" max="13574" width="10" style="1" bestFit="1" customWidth="1"/>
    <col min="13575" max="13823" width="9.140625" style="1"/>
    <col min="13824" max="13824" width="69.140625" style="1" customWidth="1"/>
    <col min="13825" max="13825" width="16.7109375" style="1" customWidth="1"/>
    <col min="13826" max="13826" width="14.85546875" style="1" customWidth="1"/>
    <col min="13827" max="13827" width="11.140625" style="1" bestFit="1" customWidth="1"/>
    <col min="13828" max="13828" width="12.7109375" style="1" bestFit="1" customWidth="1"/>
    <col min="13829" max="13829" width="9.140625" style="1"/>
    <col min="13830" max="13830" width="10" style="1" bestFit="1" customWidth="1"/>
    <col min="13831" max="14079" width="9.140625" style="1"/>
    <col min="14080" max="14080" width="69.140625" style="1" customWidth="1"/>
    <col min="14081" max="14081" width="16.7109375" style="1" customWidth="1"/>
    <col min="14082" max="14082" width="14.85546875" style="1" customWidth="1"/>
    <col min="14083" max="14083" width="11.140625" style="1" bestFit="1" customWidth="1"/>
    <col min="14084" max="14084" width="12.7109375" style="1" bestFit="1" customWidth="1"/>
    <col min="14085" max="14085" width="9.140625" style="1"/>
    <col min="14086" max="14086" width="10" style="1" bestFit="1" customWidth="1"/>
    <col min="14087" max="14335" width="9.140625" style="1"/>
    <col min="14336" max="14336" width="69.140625" style="1" customWidth="1"/>
    <col min="14337" max="14337" width="16.7109375" style="1" customWidth="1"/>
    <col min="14338" max="14338" width="14.85546875" style="1" customWidth="1"/>
    <col min="14339" max="14339" width="11.140625" style="1" bestFit="1" customWidth="1"/>
    <col min="14340" max="14340" width="12.7109375" style="1" bestFit="1" customWidth="1"/>
    <col min="14341" max="14341" width="9.140625" style="1"/>
    <col min="14342" max="14342" width="10" style="1" bestFit="1" customWidth="1"/>
    <col min="14343" max="14591" width="9.140625" style="1"/>
    <col min="14592" max="14592" width="69.140625" style="1" customWidth="1"/>
    <col min="14593" max="14593" width="16.7109375" style="1" customWidth="1"/>
    <col min="14594" max="14594" width="14.85546875" style="1" customWidth="1"/>
    <col min="14595" max="14595" width="11.140625" style="1" bestFit="1" customWidth="1"/>
    <col min="14596" max="14596" width="12.7109375" style="1" bestFit="1" customWidth="1"/>
    <col min="14597" max="14597" width="9.140625" style="1"/>
    <col min="14598" max="14598" width="10" style="1" bestFit="1" customWidth="1"/>
    <col min="14599" max="14847" width="9.140625" style="1"/>
    <col min="14848" max="14848" width="69.140625" style="1" customWidth="1"/>
    <col min="14849" max="14849" width="16.7109375" style="1" customWidth="1"/>
    <col min="14850" max="14850" width="14.85546875" style="1" customWidth="1"/>
    <col min="14851" max="14851" width="11.140625" style="1" bestFit="1" customWidth="1"/>
    <col min="14852" max="14852" width="12.7109375" style="1" bestFit="1" customWidth="1"/>
    <col min="14853" max="14853" width="9.140625" style="1"/>
    <col min="14854" max="14854" width="10" style="1" bestFit="1" customWidth="1"/>
    <col min="14855" max="15103" width="9.140625" style="1"/>
    <col min="15104" max="15104" width="69.140625" style="1" customWidth="1"/>
    <col min="15105" max="15105" width="16.7109375" style="1" customWidth="1"/>
    <col min="15106" max="15106" width="14.85546875" style="1" customWidth="1"/>
    <col min="15107" max="15107" width="11.140625" style="1" bestFit="1" customWidth="1"/>
    <col min="15108" max="15108" width="12.7109375" style="1" bestFit="1" customWidth="1"/>
    <col min="15109" max="15109" width="9.140625" style="1"/>
    <col min="15110" max="15110" width="10" style="1" bestFit="1" customWidth="1"/>
    <col min="15111" max="15359" width="9.140625" style="1"/>
    <col min="15360" max="15360" width="69.140625" style="1" customWidth="1"/>
    <col min="15361" max="15361" width="16.7109375" style="1" customWidth="1"/>
    <col min="15362" max="15362" width="14.85546875" style="1" customWidth="1"/>
    <col min="15363" max="15363" width="11.140625" style="1" bestFit="1" customWidth="1"/>
    <col min="15364" max="15364" width="12.7109375" style="1" bestFit="1" customWidth="1"/>
    <col min="15365" max="15365" width="9.140625" style="1"/>
    <col min="15366" max="15366" width="10" style="1" bestFit="1" customWidth="1"/>
    <col min="15367" max="15615" width="9.140625" style="1"/>
    <col min="15616" max="15616" width="69.140625" style="1" customWidth="1"/>
    <col min="15617" max="15617" width="16.7109375" style="1" customWidth="1"/>
    <col min="15618" max="15618" width="14.85546875" style="1" customWidth="1"/>
    <col min="15619" max="15619" width="11.140625" style="1" bestFit="1" customWidth="1"/>
    <col min="15620" max="15620" width="12.7109375" style="1" bestFit="1" customWidth="1"/>
    <col min="15621" max="15621" width="9.140625" style="1"/>
    <col min="15622" max="15622" width="10" style="1" bestFit="1" customWidth="1"/>
    <col min="15623" max="15871" width="9.140625" style="1"/>
    <col min="15872" max="15872" width="69.140625" style="1" customWidth="1"/>
    <col min="15873" max="15873" width="16.7109375" style="1" customWidth="1"/>
    <col min="15874" max="15874" width="14.85546875" style="1" customWidth="1"/>
    <col min="15875" max="15875" width="11.140625" style="1" bestFit="1" customWidth="1"/>
    <col min="15876" max="15876" width="12.7109375" style="1" bestFit="1" customWidth="1"/>
    <col min="15877" max="15877" width="9.140625" style="1"/>
    <col min="15878" max="15878" width="10" style="1" bestFit="1" customWidth="1"/>
    <col min="15879" max="16127" width="9.140625" style="1"/>
    <col min="16128" max="16128" width="69.140625" style="1" customWidth="1"/>
    <col min="16129" max="16129" width="16.7109375" style="1" customWidth="1"/>
    <col min="16130" max="16130" width="14.85546875" style="1" customWidth="1"/>
    <col min="16131" max="16131" width="11.140625" style="1" bestFit="1" customWidth="1"/>
    <col min="16132" max="16132" width="12.7109375" style="1" bestFit="1" customWidth="1"/>
    <col min="16133" max="16133" width="9.140625" style="1"/>
    <col min="16134" max="16134" width="10" style="1" bestFit="1" customWidth="1"/>
    <col min="16135" max="16384" width="9.140625" style="1"/>
  </cols>
  <sheetData>
    <row r="1" spans="1:5" x14ac:dyDescent="0.3">
      <c r="A1" s="1" t="s">
        <v>0</v>
      </c>
    </row>
    <row r="3" spans="1:5" x14ac:dyDescent="0.3">
      <c r="A3" s="2" t="s">
        <v>53</v>
      </c>
      <c r="B3" s="3"/>
    </row>
    <row r="4" spans="1:5" x14ac:dyDescent="0.3">
      <c r="A4" s="1" t="s">
        <v>1</v>
      </c>
      <c r="C4" s="4">
        <v>2022</v>
      </c>
      <c r="D4" s="4">
        <v>2023</v>
      </c>
      <c r="E4" s="4" t="s">
        <v>46</v>
      </c>
    </row>
    <row r="5" spans="1:5" ht="19.5" thickBot="1" x14ac:dyDescent="0.35">
      <c r="A5" s="5" t="s">
        <v>2</v>
      </c>
      <c r="B5" s="5" t="s">
        <v>3</v>
      </c>
      <c r="C5" s="5" t="s">
        <v>4</v>
      </c>
      <c r="D5" s="5" t="s">
        <v>4</v>
      </c>
      <c r="E5" s="5" t="s">
        <v>4</v>
      </c>
    </row>
    <row r="6" spans="1:5" ht="19.5" thickBot="1" x14ac:dyDescent="0.35">
      <c r="A6" s="6" t="s">
        <v>5</v>
      </c>
      <c r="B6" s="7">
        <v>25.72</v>
      </c>
      <c r="C6" s="8">
        <v>141454170</v>
      </c>
      <c r="D6" s="8">
        <v>142411640</v>
      </c>
      <c r="E6" s="8">
        <f>D6-C6</f>
        <v>957470</v>
      </c>
    </row>
    <row r="7" spans="1:5" s="10" customFormat="1" ht="19.5" thickBot="1" x14ac:dyDescent="0.35">
      <c r="A7" s="6" t="s">
        <v>6</v>
      </c>
      <c r="B7" s="7">
        <v>25.74</v>
      </c>
      <c r="C7" s="9">
        <v>141454170</v>
      </c>
      <c r="D7" s="9">
        <v>142411640</v>
      </c>
      <c r="E7" s="8">
        <f t="shared" ref="E7:E52" si="0">D7-C7</f>
        <v>957470</v>
      </c>
    </row>
    <row r="8" spans="1:5" s="12" customFormat="1" ht="19.5" thickBot="1" x14ac:dyDescent="0.35">
      <c r="A8" s="11" t="s">
        <v>7</v>
      </c>
      <c r="B8" s="7"/>
      <c r="C8" s="8">
        <v>16886520</v>
      </c>
      <c r="D8" s="8">
        <v>17422600</v>
      </c>
      <c r="E8" s="8">
        <f t="shared" si="0"/>
        <v>536080</v>
      </c>
    </row>
    <row r="9" spans="1:5" s="12" customFormat="1" ht="19.5" thickBot="1" x14ac:dyDescent="0.35">
      <c r="A9" s="11" t="s">
        <v>8</v>
      </c>
      <c r="B9" s="7"/>
      <c r="C9" s="8">
        <v>34176000</v>
      </c>
      <c r="D9" s="8">
        <v>35912000</v>
      </c>
      <c r="E9" s="8">
        <f t="shared" si="0"/>
        <v>1736000</v>
      </c>
    </row>
    <row r="10" spans="1:5" s="12" customFormat="1" ht="19.5" thickBot="1" x14ac:dyDescent="0.35">
      <c r="A10" s="11" t="s">
        <v>9</v>
      </c>
      <c r="B10" s="7"/>
      <c r="C10" s="8">
        <v>585258</v>
      </c>
      <c r="D10" s="8">
        <v>100000</v>
      </c>
      <c r="E10" s="8">
        <f t="shared" si="0"/>
        <v>-485258</v>
      </c>
    </row>
    <row r="11" spans="1:5" s="12" customFormat="1" ht="19.5" thickBot="1" x14ac:dyDescent="0.35">
      <c r="A11" s="11" t="s">
        <v>10</v>
      </c>
      <c r="B11" s="7"/>
      <c r="C11" s="8">
        <v>12003800</v>
      </c>
      <c r="D11" s="8">
        <v>12514600</v>
      </c>
      <c r="E11" s="8">
        <f t="shared" si="0"/>
        <v>510800</v>
      </c>
    </row>
    <row r="12" spans="1:5" s="12" customFormat="1" ht="19.5" thickBot="1" x14ac:dyDescent="0.35">
      <c r="A12" s="11" t="s">
        <v>11</v>
      </c>
      <c r="B12" s="7"/>
      <c r="C12" s="8"/>
      <c r="D12" s="8"/>
      <c r="E12" s="8">
        <f t="shared" si="0"/>
        <v>0</v>
      </c>
    </row>
    <row r="13" spans="1:5" s="12" customFormat="1" ht="19.5" thickBot="1" x14ac:dyDescent="0.35">
      <c r="A13" s="11" t="s">
        <v>12</v>
      </c>
      <c r="B13" s="7"/>
      <c r="C13" s="8">
        <v>22636800</v>
      </c>
      <c r="D13" s="8">
        <v>23438800</v>
      </c>
      <c r="E13" s="8">
        <f t="shared" si="0"/>
        <v>802000</v>
      </c>
    </row>
    <row r="14" spans="1:5" s="12" customFormat="1" ht="19.5" thickBot="1" x14ac:dyDescent="0.35">
      <c r="A14" s="11" t="s">
        <v>13</v>
      </c>
      <c r="B14" s="7"/>
      <c r="C14" s="8">
        <v>1654950</v>
      </c>
      <c r="D14" s="8">
        <v>1619250</v>
      </c>
      <c r="E14" s="8">
        <f t="shared" si="0"/>
        <v>-35700</v>
      </c>
    </row>
    <row r="15" spans="1:5" s="12" customFormat="1" ht="19.5" thickBot="1" x14ac:dyDescent="0.35">
      <c r="A15" s="11" t="s">
        <v>14</v>
      </c>
      <c r="B15" s="7"/>
      <c r="C15" s="8"/>
      <c r="D15" s="8"/>
      <c r="E15" s="8">
        <f t="shared" si="0"/>
        <v>0</v>
      </c>
    </row>
    <row r="16" spans="1:5" s="12" customFormat="1" ht="19.5" thickBot="1" x14ac:dyDescent="0.35">
      <c r="A16" s="13" t="s">
        <v>15</v>
      </c>
      <c r="B16" s="7"/>
      <c r="C16" s="8">
        <v>10000</v>
      </c>
      <c r="D16" s="8">
        <v>10000</v>
      </c>
      <c r="E16" s="8">
        <f t="shared" si="0"/>
        <v>0</v>
      </c>
    </row>
    <row r="17" spans="1:5" s="12" customFormat="1" ht="19.5" thickBot="1" x14ac:dyDescent="0.35">
      <c r="A17" s="13" t="s">
        <v>47</v>
      </c>
      <c r="B17" s="7"/>
      <c r="C17" s="8"/>
      <c r="D17" s="8"/>
      <c r="E17" s="8">
        <f t="shared" si="0"/>
        <v>0</v>
      </c>
    </row>
    <row r="18" spans="1:5" ht="19.5" thickBot="1" x14ac:dyDescent="0.35">
      <c r="A18" s="14" t="s">
        <v>16</v>
      </c>
      <c r="B18" s="7"/>
      <c r="C18" s="9">
        <f t="shared" ref="C18:D18" si="1">SUM(C7:C17)</f>
        <v>229407498</v>
      </c>
      <c r="D18" s="9">
        <f t="shared" si="1"/>
        <v>233428890</v>
      </c>
      <c r="E18" s="8">
        <f t="shared" si="0"/>
        <v>4021392</v>
      </c>
    </row>
    <row r="19" spans="1:5" ht="19.5" thickBot="1" x14ac:dyDescent="0.35">
      <c r="A19" s="6" t="s">
        <v>17</v>
      </c>
      <c r="B19" s="7"/>
      <c r="C19" s="15"/>
      <c r="D19" s="15"/>
      <c r="E19" s="8">
        <f t="shared" si="0"/>
        <v>0</v>
      </c>
    </row>
    <row r="20" spans="1:5" s="12" customFormat="1" ht="19.5" thickBot="1" x14ac:dyDescent="0.35">
      <c r="A20" s="11" t="s">
        <v>51</v>
      </c>
      <c r="B20" s="7">
        <v>19.2</v>
      </c>
      <c r="C20" s="8">
        <v>113272950</v>
      </c>
      <c r="D20" s="8">
        <v>101047680</v>
      </c>
      <c r="E20" s="8">
        <f t="shared" si="0"/>
        <v>-12225270</v>
      </c>
    </row>
    <row r="21" spans="1:5" s="12" customFormat="1" ht="19.5" thickBot="1" x14ac:dyDescent="0.35">
      <c r="A21" s="11" t="s">
        <v>18</v>
      </c>
      <c r="B21" s="7">
        <v>14</v>
      </c>
      <c r="C21" s="8">
        <v>56763000</v>
      </c>
      <c r="D21" s="8">
        <v>54292000</v>
      </c>
      <c r="E21" s="8">
        <f t="shared" si="0"/>
        <v>-2471000</v>
      </c>
    </row>
    <row r="22" spans="1:5" s="12" customFormat="1" ht="19.5" thickBot="1" x14ac:dyDescent="0.35">
      <c r="A22" s="11" t="s">
        <v>19</v>
      </c>
      <c r="B22" s="7">
        <v>26.1</v>
      </c>
      <c r="C22" s="8"/>
      <c r="D22" s="8"/>
      <c r="E22" s="8">
        <f t="shared" si="0"/>
        <v>0</v>
      </c>
    </row>
    <row r="23" spans="1:5" s="12" customFormat="1" ht="19.5" thickBot="1" x14ac:dyDescent="0.35">
      <c r="A23" s="11" t="s">
        <v>20</v>
      </c>
      <c r="B23" s="7">
        <v>17</v>
      </c>
      <c r="C23" s="8"/>
      <c r="D23" s="8"/>
      <c r="E23" s="8">
        <f t="shared" si="0"/>
        <v>0</v>
      </c>
    </row>
    <row r="24" spans="1:5" s="12" customFormat="1" ht="19.5" thickBot="1" x14ac:dyDescent="0.35">
      <c r="A24" s="11" t="s">
        <v>21</v>
      </c>
      <c r="B24" s="7"/>
      <c r="C24" s="16"/>
      <c r="D24" s="16"/>
      <c r="E24" s="8">
        <f t="shared" si="0"/>
        <v>0</v>
      </c>
    </row>
    <row r="25" spans="1:5" s="12" customFormat="1" ht="38.25" thickBot="1" x14ac:dyDescent="0.35">
      <c r="A25" s="13" t="s">
        <v>22</v>
      </c>
      <c r="B25" s="7">
        <v>229.3</v>
      </c>
      <c r="C25" s="8">
        <v>30613000</v>
      </c>
      <c r="D25" s="8">
        <v>29809000</v>
      </c>
      <c r="E25" s="8">
        <f t="shared" si="0"/>
        <v>-804000</v>
      </c>
    </row>
    <row r="26" spans="1:5" s="12" customFormat="1" ht="38.25" thickBot="1" x14ac:dyDescent="0.35">
      <c r="A26" s="13" t="s">
        <v>22</v>
      </c>
      <c r="B26" s="7">
        <v>0</v>
      </c>
      <c r="C26" s="8"/>
      <c r="D26" s="8"/>
      <c r="E26" s="8">
        <f t="shared" si="0"/>
        <v>0</v>
      </c>
    </row>
    <row r="27" spans="1:5" s="12" customFormat="1" ht="38.25" thickBot="1" x14ac:dyDescent="0.35">
      <c r="A27" s="13" t="s">
        <v>23</v>
      </c>
      <c r="B27" s="7">
        <v>4</v>
      </c>
      <c r="C27" s="8">
        <v>1728000</v>
      </c>
      <c r="D27" s="8"/>
      <c r="E27" s="8">
        <f t="shared" si="0"/>
        <v>-1728000</v>
      </c>
    </row>
    <row r="28" spans="1:5" s="10" customFormat="1" ht="38.25" thickBot="1" x14ac:dyDescent="0.35">
      <c r="A28" s="14" t="s">
        <v>24</v>
      </c>
      <c r="B28" s="7"/>
      <c r="C28" s="9">
        <f t="shared" ref="C28:D28" si="2">SUM(C20:C27)</f>
        <v>202376950</v>
      </c>
      <c r="D28" s="9">
        <f t="shared" si="2"/>
        <v>185148680</v>
      </c>
      <c r="E28" s="8">
        <f t="shared" si="0"/>
        <v>-17228270</v>
      </c>
    </row>
    <row r="29" spans="1:5" s="10" customFormat="1" ht="38.25" thickBot="1" x14ac:dyDescent="0.35">
      <c r="A29" s="14" t="s">
        <v>25</v>
      </c>
      <c r="B29" s="7"/>
      <c r="C29" s="9"/>
      <c r="D29" s="9">
        <v>20497598</v>
      </c>
      <c r="E29" s="8">
        <f t="shared" si="0"/>
        <v>20497598</v>
      </c>
    </row>
    <row r="30" spans="1:5" ht="19.5" thickBot="1" x14ac:dyDescent="0.35">
      <c r="A30" s="6" t="s">
        <v>26</v>
      </c>
      <c r="B30" s="7"/>
      <c r="C30" s="17"/>
      <c r="D30" s="17"/>
      <c r="E30" s="8">
        <f t="shared" si="0"/>
        <v>0</v>
      </c>
    </row>
    <row r="31" spans="1:5" s="12" customFormat="1" ht="19.5" thickBot="1" x14ac:dyDescent="0.35">
      <c r="A31" s="11" t="s">
        <v>27</v>
      </c>
      <c r="B31" s="7"/>
      <c r="C31" s="18"/>
      <c r="D31" s="18"/>
      <c r="E31" s="8">
        <f t="shared" si="0"/>
        <v>0</v>
      </c>
    </row>
    <row r="32" spans="1:5" s="12" customFormat="1" ht="38.25" thickBot="1" x14ac:dyDescent="0.35">
      <c r="A32" s="13" t="s">
        <v>28</v>
      </c>
      <c r="B32" s="7"/>
      <c r="C32" s="18"/>
      <c r="D32" s="18">
        <v>13981400</v>
      </c>
      <c r="E32" s="8">
        <f t="shared" si="0"/>
        <v>13981400</v>
      </c>
    </row>
    <row r="33" spans="1:5" s="12" customFormat="1" ht="19.5" thickBot="1" x14ac:dyDescent="0.35">
      <c r="A33" s="19" t="s">
        <v>48</v>
      </c>
      <c r="B33" s="7">
        <v>11</v>
      </c>
      <c r="C33" s="16">
        <v>47700000</v>
      </c>
      <c r="D33" s="16">
        <v>49077000</v>
      </c>
      <c r="E33" s="8">
        <f t="shared" si="0"/>
        <v>1377000</v>
      </c>
    </row>
    <row r="34" spans="1:5" s="12" customFormat="1" ht="19.5" thickBot="1" x14ac:dyDescent="0.35">
      <c r="A34" s="20" t="s">
        <v>49</v>
      </c>
      <c r="B34" s="7"/>
      <c r="C34" s="16">
        <v>1071000</v>
      </c>
      <c r="D34" s="16">
        <v>8463880</v>
      </c>
      <c r="E34" s="8">
        <f t="shared" si="0"/>
        <v>7392880</v>
      </c>
    </row>
    <row r="35" spans="1:5" ht="19.5" thickBot="1" x14ac:dyDescent="0.35">
      <c r="A35" s="6" t="s">
        <v>29</v>
      </c>
      <c r="B35" s="7"/>
      <c r="C35" s="21">
        <f t="shared" ref="C35" si="3">SUM(C33:C34)</f>
        <v>48771000</v>
      </c>
      <c r="D35" s="21">
        <f>SUM(D32:D34)</f>
        <v>71522280</v>
      </c>
      <c r="E35" s="21">
        <f>SUM(E32:E34)</f>
        <v>22751280</v>
      </c>
    </row>
    <row r="36" spans="1:5" ht="19.5" thickBot="1" x14ac:dyDescent="0.35">
      <c r="A36" s="6" t="s">
        <v>30</v>
      </c>
      <c r="B36" s="7"/>
      <c r="C36" s="21"/>
      <c r="D36" s="21"/>
      <c r="E36" s="8">
        <f t="shared" si="0"/>
        <v>0</v>
      </c>
    </row>
    <row r="37" spans="1:5" s="12" customFormat="1" ht="19.5" thickBot="1" x14ac:dyDescent="0.35">
      <c r="A37" s="11" t="s">
        <v>31</v>
      </c>
      <c r="B37" s="7">
        <v>12.36</v>
      </c>
      <c r="C37" s="16">
        <v>30183120</v>
      </c>
      <c r="D37" s="16">
        <v>29595288</v>
      </c>
      <c r="E37" s="8">
        <f t="shared" si="0"/>
        <v>-587832</v>
      </c>
    </row>
    <row r="38" spans="1:5" s="12" customFormat="1" ht="19.5" thickBot="1" x14ac:dyDescent="0.35">
      <c r="A38" s="11" t="s">
        <v>32</v>
      </c>
      <c r="B38" s="7"/>
      <c r="C38" s="16">
        <v>37645991</v>
      </c>
      <c r="D38" s="16">
        <v>49532690</v>
      </c>
      <c r="E38" s="8">
        <f t="shared" si="0"/>
        <v>11886699</v>
      </c>
    </row>
    <row r="39" spans="1:5" s="12" customFormat="1" ht="38.25" thickBot="1" x14ac:dyDescent="0.35">
      <c r="A39" s="13" t="s">
        <v>33</v>
      </c>
      <c r="B39" s="7">
        <v>2142</v>
      </c>
      <c r="C39" s="16">
        <v>478458</v>
      </c>
      <c r="D39" s="16">
        <v>957600</v>
      </c>
      <c r="E39" s="8">
        <f t="shared" si="0"/>
        <v>479142</v>
      </c>
    </row>
    <row r="40" spans="1:5" ht="19.5" thickBot="1" x14ac:dyDescent="0.35">
      <c r="A40" s="6" t="s">
        <v>34</v>
      </c>
      <c r="B40" s="7"/>
      <c r="C40" s="21">
        <f t="shared" ref="C40:D40" si="4">C37+C38+C39</f>
        <v>68307569</v>
      </c>
      <c r="D40" s="21">
        <f t="shared" si="4"/>
        <v>80085578</v>
      </c>
      <c r="E40" s="8">
        <f t="shared" si="0"/>
        <v>11778009</v>
      </c>
    </row>
    <row r="41" spans="1:5" ht="19.5" thickBot="1" x14ac:dyDescent="0.35">
      <c r="A41" s="6" t="s">
        <v>35</v>
      </c>
      <c r="B41" s="7"/>
      <c r="C41" s="22"/>
      <c r="D41" s="22"/>
      <c r="E41" s="8">
        <f t="shared" si="0"/>
        <v>0</v>
      </c>
    </row>
    <row r="42" spans="1:5" s="12" customFormat="1" ht="19.5" thickBot="1" x14ac:dyDescent="0.35">
      <c r="A42" s="11" t="s">
        <v>36</v>
      </c>
      <c r="B42" s="7"/>
      <c r="C42" s="8">
        <v>25724640</v>
      </c>
      <c r="D42" s="8">
        <v>30773640</v>
      </c>
      <c r="E42" s="8">
        <f t="shared" si="0"/>
        <v>5049000</v>
      </c>
    </row>
    <row r="43" spans="1:5" s="12" customFormat="1" ht="19.5" thickBot="1" x14ac:dyDescent="0.35">
      <c r="A43" s="11" t="s">
        <v>37</v>
      </c>
      <c r="B43" s="7"/>
      <c r="C43" s="8">
        <v>25890609</v>
      </c>
      <c r="D43" s="8">
        <v>32454599</v>
      </c>
      <c r="E43" s="8">
        <f t="shared" si="0"/>
        <v>6563990</v>
      </c>
    </row>
    <row r="44" spans="1:5" s="12" customFormat="1" ht="19.5" thickBot="1" x14ac:dyDescent="0.35">
      <c r="A44" s="11" t="s">
        <v>38</v>
      </c>
      <c r="B44" s="7">
        <v>330</v>
      </c>
      <c r="C44" s="8">
        <v>24614700</v>
      </c>
      <c r="D44" s="8">
        <v>23545100</v>
      </c>
      <c r="E44" s="8">
        <f t="shared" si="0"/>
        <v>-1069600</v>
      </c>
    </row>
    <row r="45" spans="1:5" s="12" customFormat="1" ht="19.5" thickBot="1" x14ac:dyDescent="0.35">
      <c r="A45" s="11" t="s">
        <v>39</v>
      </c>
      <c r="B45" s="7">
        <v>5</v>
      </c>
      <c r="C45" s="8">
        <v>125000</v>
      </c>
      <c r="D45" s="8">
        <v>125000</v>
      </c>
      <c r="E45" s="8">
        <f t="shared" si="0"/>
        <v>0</v>
      </c>
    </row>
    <row r="46" spans="1:5" s="12" customFormat="1" ht="38.25" thickBot="1" x14ac:dyDescent="0.35">
      <c r="A46" s="13" t="s">
        <v>40</v>
      </c>
      <c r="B46" s="7">
        <v>165</v>
      </c>
      <c r="C46" s="8">
        <v>81754200</v>
      </c>
      <c r="D46" s="8">
        <v>99343200</v>
      </c>
      <c r="E46" s="8">
        <f t="shared" si="0"/>
        <v>17589000</v>
      </c>
    </row>
    <row r="47" spans="1:5" s="12" customFormat="1" ht="19.5" thickBot="1" x14ac:dyDescent="0.35">
      <c r="A47" s="11" t="s">
        <v>41</v>
      </c>
      <c r="B47" s="7">
        <v>75</v>
      </c>
      <c r="C47" s="8">
        <v>25383000</v>
      </c>
      <c r="D47" s="8">
        <v>31795500</v>
      </c>
      <c r="E47" s="8">
        <f t="shared" si="0"/>
        <v>6412500</v>
      </c>
    </row>
    <row r="48" spans="1:5" s="12" customFormat="1" ht="19.5" thickBot="1" x14ac:dyDescent="0.35">
      <c r="A48" s="11" t="s">
        <v>50</v>
      </c>
      <c r="B48" s="7"/>
      <c r="C48" s="8">
        <v>14823616</v>
      </c>
      <c r="D48" s="8">
        <v>15240172</v>
      </c>
      <c r="E48" s="8">
        <f t="shared" si="0"/>
        <v>416556</v>
      </c>
    </row>
    <row r="49" spans="1:5" s="12" customFormat="1" ht="19.5" thickBot="1" x14ac:dyDescent="0.35">
      <c r="A49" s="11" t="s">
        <v>42</v>
      </c>
      <c r="B49" s="7">
        <v>22</v>
      </c>
      <c r="C49" s="8">
        <v>99000000</v>
      </c>
      <c r="D49" s="8">
        <v>119677800</v>
      </c>
      <c r="E49" s="8">
        <f t="shared" si="0"/>
        <v>20677800</v>
      </c>
    </row>
    <row r="50" spans="1:5" s="12" customFormat="1" ht="19.5" thickBot="1" x14ac:dyDescent="0.35">
      <c r="A50" s="11" t="s">
        <v>43</v>
      </c>
      <c r="B50" s="7"/>
      <c r="C50" s="8">
        <v>34207000</v>
      </c>
      <c r="D50" s="8">
        <v>46298341</v>
      </c>
      <c r="E50" s="8">
        <f t="shared" si="0"/>
        <v>12091341</v>
      </c>
    </row>
    <row r="51" spans="1:5" ht="19.5" thickBot="1" x14ac:dyDescent="0.35">
      <c r="A51" s="6" t="s">
        <v>35</v>
      </c>
      <c r="B51" s="7"/>
      <c r="C51" s="9">
        <f t="shared" ref="C51:D51" si="5">SUM(C42:C50)</f>
        <v>331522765</v>
      </c>
      <c r="D51" s="9">
        <f t="shared" si="5"/>
        <v>399253352</v>
      </c>
      <c r="E51" s="8">
        <f t="shared" si="0"/>
        <v>67730587</v>
      </c>
    </row>
    <row r="52" spans="1:5" s="10" customFormat="1" ht="38.25" thickBot="1" x14ac:dyDescent="0.35">
      <c r="A52" s="14" t="s">
        <v>44</v>
      </c>
      <c r="B52" s="7"/>
      <c r="C52" s="9">
        <v>18553792</v>
      </c>
      <c r="D52" s="9">
        <v>18525023</v>
      </c>
      <c r="E52" s="8">
        <f t="shared" si="0"/>
        <v>-28769</v>
      </c>
    </row>
    <row r="53" spans="1:5" ht="19.5" thickBot="1" x14ac:dyDescent="0.35">
      <c r="A53" s="6" t="s">
        <v>45</v>
      </c>
      <c r="B53" s="7"/>
      <c r="C53" s="9">
        <f>C51+C40+C35+C18+C52+C28+C29</f>
        <v>898939574</v>
      </c>
      <c r="D53" s="9">
        <f>D51+D40+D35+D18+D52+D28+D29</f>
        <v>1008461401</v>
      </c>
      <c r="E53" s="9">
        <f>E51+E40+E35+E18+E52+E28+E29</f>
        <v>109521827</v>
      </c>
    </row>
    <row r="54" spans="1:5" x14ac:dyDescent="0.3">
      <c r="A54" s="10"/>
      <c r="B54" s="23"/>
      <c r="C54" s="24"/>
      <c r="D54" s="24"/>
      <c r="E54" s="25"/>
    </row>
    <row r="55" spans="1:5" ht="19.5" thickBot="1" x14ac:dyDescent="0.35">
      <c r="A55" s="29"/>
      <c r="B55" s="29"/>
      <c r="C55" s="30"/>
      <c r="D55" s="30"/>
      <c r="E55" s="30"/>
    </row>
    <row r="56" spans="1:5" ht="19.5" thickBot="1" x14ac:dyDescent="0.35">
      <c r="A56" s="14" t="s">
        <v>52</v>
      </c>
      <c r="B56" s="7"/>
      <c r="C56" s="9">
        <v>42619139</v>
      </c>
      <c r="D56" s="9">
        <v>22503562</v>
      </c>
      <c r="E56" s="8">
        <f>D56-C56</f>
        <v>-20115577</v>
      </c>
    </row>
    <row r="57" spans="1:5" x14ac:dyDescent="0.3">
      <c r="A57" s="12"/>
      <c r="C57" s="26"/>
      <c r="D57" s="26"/>
      <c r="E57" s="26"/>
    </row>
    <row r="58" spans="1:5" x14ac:dyDescent="0.3">
      <c r="A58" s="10"/>
      <c r="B58" s="10"/>
      <c r="C58" s="26"/>
      <c r="D58" s="26"/>
      <c r="E58" s="26"/>
    </row>
    <row r="59" spans="1:5" x14ac:dyDescent="0.3">
      <c r="A59" s="27"/>
      <c r="B59" s="10"/>
      <c r="C59" s="10"/>
      <c r="D59" s="10"/>
      <c r="E59" s="10"/>
    </row>
    <row r="60" spans="1:5" x14ac:dyDescent="0.3">
      <c r="A60" s="27"/>
      <c r="B60" s="10"/>
      <c r="C60" s="10"/>
      <c r="D60" s="10"/>
      <c r="E60" s="10"/>
    </row>
    <row r="61" spans="1:5" x14ac:dyDescent="0.3">
      <c r="A61" s="27"/>
      <c r="B61" s="10"/>
      <c r="C61" s="10"/>
      <c r="D61" s="10"/>
      <c r="E61" s="10"/>
    </row>
    <row r="62" spans="1:5" x14ac:dyDescent="0.3">
      <c r="A62" s="10"/>
      <c r="B62" s="10"/>
      <c r="C62" s="10"/>
      <c r="D62" s="10"/>
      <c r="E62" s="10"/>
    </row>
    <row r="63" spans="1:5" x14ac:dyDescent="0.3">
      <c r="C63" s="10"/>
      <c r="D63" s="10"/>
      <c r="E63" s="10"/>
    </row>
    <row r="65" spans="1:5" x14ac:dyDescent="0.3">
      <c r="A65" s="10"/>
    </row>
    <row r="66" spans="1:5" x14ac:dyDescent="0.3">
      <c r="C66" s="28"/>
      <c r="D66" s="28"/>
      <c r="E66" s="28"/>
    </row>
  </sheetData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2022-01-10T11:54:22Z</cp:lastPrinted>
  <dcterms:created xsi:type="dcterms:W3CDTF">2018-01-19T08:32:04Z</dcterms:created>
  <dcterms:modified xsi:type="dcterms:W3CDTF">2023-01-18T14:09:45Z</dcterms:modified>
</cp:coreProperties>
</file>