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5570" windowHeight="1170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4" i="1" l="1"/>
  <c r="F109" i="1" s="1"/>
  <c r="F70" i="1"/>
  <c r="F66" i="1"/>
  <c r="F35" i="1"/>
  <c r="F49" i="1" s="1"/>
  <c r="F28" i="1"/>
  <c r="F23" i="1"/>
  <c r="F20" i="1"/>
  <c r="F75" i="1" l="1"/>
  <c r="D20" i="1"/>
  <c r="D109" i="1" l="1"/>
  <c r="G105" i="1"/>
  <c r="D94" i="1"/>
  <c r="E94" i="1"/>
  <c r="E109" i="1" s="1"/>
  <c r="G109" i="1" s="1"/>
  <c r="D70" i="1" l="1"/>
  <c r="E70" i="1"/>
  <c r="G70" i="1" s="1"/>
  <c r="D66" i="1"/>
  <c r="E66" i="1"/>
  <c r="D28" i="1"/>
  <c r="E28" i="1"/>
  <c r="D35" i="1"/>
  <c r="D49" i="1" s="1"/>
  <c r="E35" i="1"/>
  <c r="E49" i="1" s="1"/>
  <c r="G10" i="1"/>
  <c r="G14" i="1"/>
  <c r="G17" i="1"/>
  <c r="G19" i="1"/>
  <c r="G21" i="1"/>
  <c r="G27" i="1"/>
  <c r="G28" i="1"/>
  <c r="G29" i="1"/>
  <c r="G30" i="1"/>
  <c r="G31" i="1"/>
  <c r="G32" i="1"/>
  <c r="G33" i="1"/>
  <c r="G36" i="1"/>
  <c r="G37" i="1"/>
  <c r="G39" i="1"/>
  <c r="G40" i="1"/>
  <c r="G43" i="1"/>
  <c r="G44" i="1"/>
  <c r="G45" i="1"/>
  <c r="G46" i="1"/>
  <c r="G48" i="1"/>
  <c r="G62" i="1"/>
  <c r="G64" i="1"/>
  <c r="G65" i="1"/>
  <c r="G67" i="1"/>
  <c r="G69" i="1"/>
  <c r="G86" i="1"/>
  <c r="G90" i="1"/>
  <c r="G91" i="1"/>
  <c r="G94" i="1"/>
  <c r="G107" i="1"/>
  <c r="G6" i="1"/>
  <c r="D23" i="1"/>
  <c r="E23" i="1"/>
  <c r="G23" i="1" s="1"/>
  <c r="E20" i="1"/>
  <c r="G20" i="1" s="1"/>
  <c r="C20" i="1"/>
  <c r="G66" i="1" l="1"/>
  <c r="D75" i="1"/>
  <c r="G49" i="1"/>
  <c r="G35" i="1"/>
  <c r="E75" i="1"/>
  <c r="C70" i="1"/>
  <c r="C66" i="1"/>
  <c r="C98" i="1"/>
  <c r="G75" i="1" l="1"/>
  <c r="C94" i="1"/>
  <c r="C109" i="1" s="1"/>
  <c r="C35" i="1"/>
  <c r="C28" i="1"/>
  <c r="C23" i="1"/>
  <c r="C49" i="1" l="1"/>
  <c r="C75" i="1" s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<sst xmlns="http://schemas.openxmlformats.org/spreadsheetml/2006/main" count="222" uniqueCount="217">
  <si>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</si>
  <si>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</si>
  <si>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</si>
  <si>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</si>
  <si>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</si>
  <si>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</si>
  <si>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</si>
  <si>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</si>
  <si>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</si>
  <si>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</si>
  <si>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</si>
  <si>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</si>
  <si>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</si>
  <si>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</si>
  <si>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</si>
  <si>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</si>
  <si>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</si>
  <si>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</si>
  <si>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</si>
  <si>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</si>
  <si>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</si>
  <si>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</si>
  <si>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</si>
  <si>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</si>
  <si>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</si>
  <si>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</si>
  <si>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</si>
  <si>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</si>
  <si>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</si>
  <si>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</si>
  <si>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</si>
  <si>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</si>
  <si>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</si>
  <si>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</si>
  <si>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</si>
  <si>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</si>
  <si>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</si>
  <si>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</si>
  <si>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</si>
  <si>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</si>
  <si>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</si>
  <si>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</si>
  <si>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</si>
  <si>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</si>
  <si>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</si>
  <si>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</si>
  <si>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</si>
  <si>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</si>
  <si>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</si>
  <si>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</si>
  <si>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</si>
  <si>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</si>
  <si>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</si>
  <si>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</si>
  <si>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</si>
  <si>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</si>
  <si>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</si>
  <si>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</si>
  <si>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</si>
  <si>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</si>
  <si>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</si>
  <si>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</si>
  <si>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</si>
  <si>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</si>
  <si>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</si>
  <si>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</si>
  <si>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</si>
  <si>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</si>
  <si>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</si>
  <si>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</si>
  <si>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</si>
  <si>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</si>
  <si>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</si>
  <si>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</si>
  <si>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</si>
  <si>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</si>
  <si>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</si>
  <si>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</si>
  <si>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</si>
  <si>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</si>
  <si>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</si>
  <si>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</si>
  <si>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</si>
  <si>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</si>
  <si>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</si>
  <si>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</si>
  <si>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</si>
  <si>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</si>
  <si>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</si>
  <si>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</si>
  <si>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</si>
  <si>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</si>
  <si>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</si>
  <si>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</si>
  <si>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</si>
  <si>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</si>
  <si>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</si>
  <si>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</si>
  <si>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</si>
  <si>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</si>
  <si>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</si>
  <si>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</si>
  <si>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</si>
  <si>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</si>
  <si>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</si>
  <si>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</si>
  <si>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</si>
  <si>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</si>
  <si>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</si>
  <si>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</si>
  <si>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</si>
  <si>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</si>
  <si>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</si>
  <si>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</si>
  <si>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</si>
  <si>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</si>
  <si>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</si>
  <si>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</si>
  <si>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</si>
  <si>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</si>
  <si>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</si>
  <si>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</si>
  <si>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</si>
  <si>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</si>
  <si>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</si>
  <si>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</si>
  <si>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</si>
  <si>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</si>
  <si>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</si>
  <si>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</si>
  <si>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</si>
  <si>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</si>
  <si>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</si>
  <si>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</si>
  <si>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</si>
  <si>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</si>
  <si>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</si>
  <si>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</si>
  <si>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</si>
  <si>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</si>
  <si>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</si>
  <si>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</si>
  <si>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</si>
  <si>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</si>
  <si>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</si>
  <si>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</si>
  <si>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</si>
  <si>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</si>
  <si>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</si>
  <si>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</si>
  <si>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</si>
  <si>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</si>
  <si>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</si>
  <si>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</si>
  <si>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</si>
  <si>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</si>
  <si>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</si>
  <si>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</si>
  <si>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</si>
  <si>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</si>
  <si>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</si>
  <si>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</si>
  <si>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</si>
  <si>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</si>
  <si>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</si>
  <si>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</si>
  <si>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</si>
  <si>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</si>
  <si>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</si>
  <si>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</si>
  <si>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</si>
  <si>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</si>
  <si>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</si>
  <si>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</si>
  <si>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</si>
  <si>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</si>
  <si>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</si>
  <si>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</si>
  <si>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</si>
  <si>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</si>
  <si>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</si>
  <si>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</si>
  <si>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</si>
  <si>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</si>
  <si>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</si>
  <si>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</si>
  <si>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</si>
  <si>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</si>
  <si>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</si>
  <si>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</si>
  <si>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</si>
  <si>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</si>
  <si>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</si>
  <si>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</si>
  <si>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</si>
  <si>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</si>
  <si>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</si>
  <si>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</si>
  <si>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</si>
  <si>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</si>
  <si>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</si>
  <si>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</si>
  <si>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</si>
  <si>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</si>
  <si>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</si>
  <si>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</si>
  <si>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</si>
  <si>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</si>
  <si>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</si>
  <si>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</si>
  <si>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Kimutatatás a Miklóssy János Sportközpont 2021. évi  költségvetéséről</t>
  </si>
  <si>
    <t>Kunszentmiklós, 2022. január 6.</t>
  </si>
  <si>
    <t>K1102</t>
  </si>
  <si>
    <t xml:space="preserve">Normatív jutalmak </t>
  </si>
  <si>
    <t>D</t>
  </si>
  <si>
    <t>2022. évi terv</t>
  </si>
  <si>
    <t>következő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</si>
</sst>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0" fontId="2" fillId="0" borderId="0" xfId="0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3" fillId="3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4" fontId="1" fillId="2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9" fontId="2" fillId="0" borderId="0" xfId="1" applyFont="1"/>
    <xf numFmtId="0" fontId="1" fillId="0" borderId="0" xfId="0" applyFont="1" applyAlignment="1">
      <alignment horizontal="center" vertical="center" wrapText="1"/>
    </xf>
    <xf numFmtId="49" fontId="3" fillId="3" borderId="8" xfId="0" applyNumberFormat="1" applyFont="1" applyFill="1" applyBorder="1"/>
    <xf numFmtId="3" fontId="1" fillId="0" borderId="0" xfId="0" applyNumberFormat="1" applyFont="1" applyBorder="1" applyAlignment="1">
      <alignment vertical="center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2"/>
  </cellXfs>
  <cellStyles count="3">
    <cellStyle name="Hivatkozás" xfId="2" builtinId="8"/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04_melleklet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1"/>
  <sheetViews>
    <sheetView tabSelected="1" workbookViewId="0">
      <selection activeCell="G1" sqref="G1"/>
    </sheetView>
  </sheetViews>
  <sheetFormatPr defaultColWidth="9.140625" defaultRowHeight="15" x14ac:dyDescent="0.25"/>
  <cols>
    <col min="1" max="1" width="11.28515625" style="2" customWidth="1"/>
    <col min="2" max="2" width="50" style="33" customWidth="1"/>
    <col min="3" max="3" width="13.7109375" style="42" customWidth="1"/>
    <col min="4" max="4" width="12.42578125" style="42" customWidth="1"/>
    <col min="5" max="6" width="12.28515625" style="42" customWidth="1"/>
    <col min="7" max="7" width="10.85546875" style="2" customWidth="1"/>
    <col min="8" max="16384" width="9.140625" style="2"/>
  </cols>
  <sheetData>
    <row r="1" spans="1:7" x14ac:dyDescent="0.25">
      <c r="A1" s="2" t="s">
        <v>204</v>
      </c>
      <c r="G1" s="97" t="s">
        <v>216</v>
      </c>
    </row>
    <row r="2" spans="1:7" ht="38.25" customHeight="1" x14ac:dyDescent="0.25">
      <c r="A2" s="1"/>
      <c r="B2" s="90" t="s">
        <v>210</v>
      </c>
      <c r="C2" s="90"/>
      <c r="D2" s="90"/>
      <c r="E2" s="90"/>
      <c r="F2" s="85"/>
    </row>
    <row r="3" spans="1:7" ht="31.5" customHeight="1" thickBot="1" x14ac:dyDescent="0.3">
      <c r="A3" s="3"/>
      <c r="B3" s="4"/>
      <c r="C3" s="34"/>
      <c r="D3" s="34"/>
      <c r="E3" s="34"/>
      <c r="F3" s="87"/>
    </row>
    <row r="4" spans="1:7" x14ac:dyDescent="0.25">
      <c r="A4" s="91" t="s">
        <v>0</v>
      </c>
      <c r="B4" s="93" t="s">
        <v>1</v>
      </c>
      <c r="C4" s="35" t="s">
        <v>2</v>
      </c>
      <c r="D4" s="56" t="s">
        <v>3</v>
      </c>
      <c r="E4" s="53" t="s">
        <v>4</v>
      </c>
      <c r="F4" s="53" t="s">
        <v>214</v>
      </c>
    </row>
    <row r="5" spans="1:7" ht="29.25" thickBot="1" x14ac:dyDescent="0.3">
      <c r="A5" s="92"/>
      <c r="B5" s="94"/>
      <c r="C5" s="36" t="s">
        <v>205</v>
      </c>
      <c r="D5" s="57" t="s">
        <v>206</v>
      </c>
      <c r="E5" s="54" t="s">
        <v>207</v>
      </c>
      <c r="F5" s="54" t="s">
        <v>215</v>
      </c>
    </row>
    <row r="6" spans="1:7" x14ac:dyDescent="0.25">
      <c r="A6" s="45" t="s">
        <v>5</v>
      </c>
      <c r="B6" s="5" t="s">
        <v>6</v>
      </c>
      <c r="C6" s="55">
        <v>26838</v>
      </c>
      <c r="D6" s="58">
        <v>29428</v>
      </c>
      <c r="E6" s="55">
        <v>28400</v>
      </c>
      <c r="F6" s="55">
        <v>37200</v>
      </c>
      <c r="G6" s="84">
        <f>(E6/D6)</f>
        <v>0.96506728285986132</v>
      </c>
    </row>
    <row r="7" spans="1:7" x14ac:dyDescent="0.25">
      <c r="A7" s="86" t="s">
        <v>212</v>
      </c>
      <c r="B7" s="5" t="s">
        <v>213</v>
      </c>
      <c r="C7" s="55"/>
      <c r="D7" s="55">
        <v>695</v>
      </c>
      <c r="E7" s="55">
        <v>695</v>
      </c>
      <c r="F7" s="55"/>
      <c r="G7" s="84"/>
    </row>
    <row r="8" spans="1:7" x14ac:dyDescent="0.25">
      <c r="A8" s="6" t="s">
        <v>7</v>
      </c>
      <c r="B8" s="7" t="s">
        <v>8</v>
      </c>
      <c r="C8" s="37">
        <v>500</v>
      </c>
      <c r="D8" s="37"/>
      <c r="E8" s="37"/>
      <c r="F8" s="37">
        <v>500</v>
      </c>
      <c r="G8" s="84"/>
    </row>
    <row r="9" spans="1:7" x14ac:dyDescent="0.25">
      <c r="A9" s="8" t="s">
        <v>9</v>
      </c>
      <c r="B9" s="9" t="s">
        <v>208</v>
      </c>
      <c r="C9" s="37">
        <v>3300</v>
      </c>
      <c r="D9" s="37">
        <v>0</v>
      </c>
      <c r="E9" s="37">
        <v>0</v>
      </c>
      <c r="F9" s="37"/>
      <c r="G9" s="84"/>
    </row>
    <row r="10" spans="1:7" x14ac:dyDescent="0.25">
      <c r="A10" s="8" t="s">
        <v>10</v>
      </c>
      <c r="B10" s="9" t="s">
        <v>11</v>
      </c>
      <c r="C10" s="37">
        <v>657</v>
      </c>
      <c r="D10" s="37">
        <v>657</v>
      </c>
      <c r="E10" s="37">
        <v>445</v>
      </c>
      <c r="F10" s="37"/>
      <c r="G10" s="84">
        <f t="shared" ref="G10:G70" si="0">(E10/D10)</f>
        <v>0.67732115677321159</v>
      </c>
    </row>
    <row r="11" spans="1:7" x14ac:dyDescent="0.25">
      <c r="A11" s="8" t="s">
        <v>12</v>
      </c>
      <c r="B11" s="9" t="s">
        <v>13</v>
      </c>
      <c r="C11" s="37">
        <v>0</v>
      </c>
      <c r="D11" s="37"/>
      <c r="E11" s="37"/>
      <c r="F11" s="37"/>
      <c r="G11" s="84"/>
    </row>
    <row r="12" spans="1:7" x14ac:dyDescent="0.25">
      <c r="A12" s="8" t="s">
        <v>14</v>
      </c>
      <c r="B12" s="9" t="s">
        <v>15</v>
      </c>
      <c r="C12" s="37">
        <v>0</v>
      </c>
      <c r="D12" s="37"/>
      <c r="E12" s="37"/>
      <c r="F12" s="37"/>
      <c r="G12" s="84"/>
    </row>
    <row r="13" spans="1:7" x14ac:dyDescent="0.25">
      <c r="A13" s="8" t="s">
        <v>16</v>
      </c>
      <c r="B13" s="9" t="s">
        <v>17</v>
      </c>
      <c r="C13" s="37">
        <v>0</v>
      </c>
      <c r="D13" s="37"/>
      <c r="E13" s="37"/>
      <c r="F13" s="37"/>
      <c r="G13" s="84"/>
    </row>
    <row r="14" spans="1:7" x14ac:dyDescent="0.25">
      <c r="A14" s="8" t="s">
        <v>18</v>
      </c>
      <c r="B14" s="9" t="s">
        <v>19</v>
      </c>
      <c r="C14" s="37">
        <v>50</v>
      </c>
      <c r="D14" s="37">
        <v>50</v>
      </c>
      <c r="E14" s="37">
        <v>45</v>
      </c>
      <c r="F14" s="37">
        <v>50</v>
      </c>
      <c r="G14" s="84">
        <f t="shared" si="0"/>
        <v>0.9</v>
      </c>
    </row>
    <row r="15" spans="1:7" x14ac:dyDescent="0.25">
      <c r="A15" s="8" t="s">
        <v>20</v>
      </c>
      <c r="B15" s="9" t="s">
        <v>21</v>
      </c>
      <c r="C15" s="37">
        <v>0</v>
      </c>
      <c r="D15" s="37"/>
      <c r="E15" s="37"/>
      <c r="F15" s="37"/>
      <c r="G15" s="84"/>
    </row>
    <row r="16" spans="1:7" ht="30" x14ac:dyDescent="0.25">
      <c r="A16" s="8" t="s">
        <v>22</v>
      </c>
      <c r="B16" s="9" t="s">
        <v>23</v>
      </c>
      <c r="C16" s="37">
        <v>0</v>
      </c>
      <c r="D16" s="37"/>
      <c r="E16" s="37"/>
      <c r="F16" s="37"/>
      <c r="G16" s="84"/>
    </row>
    <row r="17" spans="1:7" ht="30" x14ac:dyDescent="0.25">
      <c r="A17" s="8" t="s">
        <v>24</v>
      </c>
      <c r="B17" s="9" t="s">
        <v>25</v>
      </c>
      <c r="C17" s="37">
        <v>0</v>
      </c>
      <c r="D17" s="37">
        <v>450</v>
      </c>
      <c r="E17" s="37">
        <v>404</v>
      </c>
      <c r="F17" s="37"/>
      <c r="G17" s="84">
        <f t="shared" si="0"/>
        <v>0.89777777777777779</v>
      </c>
    </row>
    <row r="18" spans="1:7" x14ac:dyDescent="0.25">
      <c r="A18" s="8" t="s">
        <v>26</v>
      </c>
      <c r="B18" s="9" t="s">
        <v>27</v>
      </c>
      <c r="C18" s="37">
        <v>0</v>
      </c>
      <c r="D18" s="37"/>
      <c r="E18" s="37"/>
      <c r="F18" s="37"/>
      <c r="G18" s="84"/>
    </row>
    <row r="19" spans="1:7" ht="15.75" thickBot="1" x14ac:dyDescent="0.3">
      <c r="A19" s="10" t="s">
        <v>28</v>
      </c>
      <c r="B19" s="11" t="s">
        <v>29</v>
      </c>
      <c r="C19" s="37">
        <v>0</v>
      </c>
      <c r="D19" s="37">
        <v>65</v>
      </c>
      <c r="E19" s="37">
        <v>65</v>
      </c>
      <c r="F19" s="37"/>
      <c r="G19" s="84">
        <f t="shared" si="0"/>
        <v>1</v>
      </c>
    </row>
    <row r="20" spans="1:7" ht="25.5" customHeight="1" thickBot="1" x14ac:dyDescent="0.3">
      <c r="A20" s="12" t="s">
        <v>30</v>
      </c>
      <c r="B20" s="13" t="s">
        <v>31</v>
      </c>
      <c r="C20" s="38">
        <f>SUM(C6:C19)</f>
        <v>31345</v>
      </c>
      <c r="D20" s="38">
        <f>SUM(D6:D19)</f>
        <v>31345</v>
      </c>
      <c r="E20" s="38">
        <f t="shared" ref="E20:F20" si="1">SUM(E6:E19)</f>
        <v>30054</v>
      </c>
      <c r="F20" s="38">
        <f t="shared" si="1"/>
        <v>37750</v>
      </c>
      <c r="G20" s="84">
        <f t="shared" si="0"/>
        <v>0.95881320784814161</v>
      </c>
    </row>
    <row r="21" spans="1:7" x14ac:dyDescent="0.25">
      <c r="A21" s="6" t="s">
        <v>32</v>
      </c>
      <c r="B21" s="7" t="s">
        <v>33</v>
      </c>
      <c r="C21" s="37">
        <v>4859</v>
      </c>
      <c r="D21" s="37">
        <v>4859</v>
      </c>
      <c r="E21" s="37">
        <v>4657</v>
      </c>
      <c r="F21" s="37">
        <v>4844</v>
      </c>
      <c r="G21" s="84">
        <f t="shared" si="0"/>
        <v>0.95842766001234825</v>
      </c>
    </row>
    <row r="22" spans="1:7" ht="15.75" thickBot="1" x14ac:dyDescent="0.3">
      <c r="A22" s="10" t="s">
        <v>34</v>
      </c>
      <c r="B22" s="11" t="s">
        <v>35</v>
      </c>
      <c r="C22" s="37"/>
      <c r="D22" s="37"/>
      <c r="E22" s="37">
        <v>110</v>
      </c>
      <c r="F22" s="37"/>
      <c r="G22" s="84"/>
    </row>
    <row r="23" spans="1:7" ht="29.25" customHeight="1" thickBot="1" x14ac:dyDescent="0.3">
      <c r="A23" s="12" t="s">
        <v>36</v>
      </c>
      <c r="B23" s="13" t="s">
        <v>37</v>
      </c>
      <c r="C23" s="38">
        <f>SUM(C21:C22)</f>
        <v>4859</v>
      </c>
      <c r="D23" s="38">
        <f t="shared" ref="D23:F23" si="2">SUM(D21:D22)</f>
        <v>4859</v>
      </c>
      <c r="E23" s="38">
        <f t="shared" si="2"/>
        <v>4767</v>
      </c>
      <c r="F23" s="38">
        <f t="shared" si="2"/>
        <v>4844</v>
      </c>
      <c r="G23" s="84">
        <f t="shared" si="0"/>
        <v>0.98106606297592092</v>
      </c>
    </row>
    <row r="24" spans="1:7" x14ac:dyDescent="0.25">
      <c r="A24" s="8" t="s">
        <v>202</v>
      </c>
      <c r="B24" s="9" t="s">
        <v>203</v>
      </c>
      <c r="C24" s="37">
        <v>0</v>
      </c>
      <c r="D24" s="37"/>
      <c r="E24" s="37"/>
      <c r="F24" s="37"/>
      <c r="G24" s="84"/>
    </row>
    <row r="25" spans="1:7" x14ac:dyDescent="0.25">
      <c r="A25" s="8" t="s">
        <v>38</v>
      </c>
      <c r="B25" s="9" t="s">
        <v>39</v>
      </c>
      <c r="C25" s="37">
        <v>0</v>
      </c>
      <c r="D25" s="37"/>
      <c r="E25" s="37"/>
      <c r="F25" s="37"/>
      <c r="G25" s="84"/>
    </row>
    <row r="26" spans="1:7" x14ac:dyDescent="0.25">
      <c r="A26" s="8" t="s">
        <v>40</v>
      </c>
      <c r="B26" s="9" t="s">
        <v>41</v>
      </c>
      <c r="C26" s="37">
        <v>0</v>
      </c>
      <c r="D26" s="37"/>
      <c r="E26" s="37"/>
      <c r="F26" s="37"/>
      <c r="G26" s="84"/>
    </row>
    <row r="27" spans="1:7" ht="15.75" thickBot="1" x14ac:dyDescent="0.3">
      <c r="A27" s="10" t="s">
        <v>42</v>
      </c>
      <c r="B27" s="11" t="s">
        <v>43</v>
      </c>
      <c r="C27" s="52">
        <v>900</v>
      </c>
      <c r="D27" s="37">
        <v>900</v>
      </c>
      <c r="E27" s="52">
        <v>733</v>
      </c>
      <c r="F27" s="52">
        <v>900</v>
      </c>
      <c r="G27" s="84">
        <f t="shared" si="0"/>
        <v>0.81444444444444442</v>
      </c>
    </row>
    <row r="28" spans="1:7" ht="15.75" thickBot="1" x14ac:dyDescent="0.3">
      <c r="A28" s="12" t="s">
        <v>44</v>
      </c>
      <c r="B28" s="14" t="s">
        <v>45</v>
      </c>
      <c r="C28" s="38">
        <f>SUM(C24:C27)</f>
        <v>900</v>
      </c>
      <c r="D28" s="38">
        <f t="shared" ref="D28:F28" si="3">SUM(D24:D27)</f>
        <v>900</v>
      </c>
      <c r="E28" s="38">
        <f t="shared" si="3"/>
        <v>733</v>
      </c>
      <c r="F28" s="38">
        <f t="shared" si="3"/>
        <v>900</v>
      </c>
      <c r="G28" s="84">
        <f t="shared" si="0"/>
        <v>0.81444444444444442</v>
      </c>
    </row>
    <row r="29" spans="1:7" x14ac:dyDescent="0.25">
      <c r="A29" s="46" t="s">
        <v>46</v>
      </c>
      <c r="B29" s="9" t="s">
        <v>47</v>
      </c>
      <c r="C29" s="39">
        <v>250</v>
      </c>
      <c r="D29" s="83">
        <v>250</v>
      </c>
      <c r="E29" s="82">
        <v>229</v>
      </c>
      <c r="F29" s="82">
        <v>250</v>
      </c>
      <c r="G29" s="84">
        <f t="shared" si="0"/>
        <v>0.91600000000000004</v>
      </c>
    </row>
    <row r="30" spans="1:7" x14ac:dyDescent="0.25">
      <c r="A30" s="8" t="s">
        <v>48</v>
      </c>
      <c r="B30" s="9" t="s">
        <v>49</v>
      </c>
      <c r="C30" s="39">
        <v>20</v>
      </c>
      <c r="D30" s="39">
        <v>20</v>
      </c>
      <c r="E30" s="39">
        <v>18</v>
      </c>
      <c r="F30" s="39">
        <v>20</v>
      </c>
      <c r="G30" s="84">
        <f t="shared" si="0"/>
        <v>0.9</v>
      </c>
    </row>
    <row r="31" spans="1:7" x14ac:dyDescent="0.25">
      <c r="A31" s="8" t="s">
        <v>50</v>
      </c>
      <c r="B31" s="9" t="s">
        <v>51</v>
      </c>
      <c r="C31" s="39">
        <v>126</v>
      </c>
      <c r="D31" s="39">
        <v>126</v>
      </c>
      <c r="E31" s="39">
        <v>99</v>
      </c>
      <c r="F31" s="39">
        <v>100</v>
      </c>
      <c r="G31" s="84">
        <f t="shared" si="0"/>
        <v>0.7857142857142857</v>
      </c>
    </row>
    <row r="32" spans="1:7" x14ac:dyDescent="0.25">
      <c r="A32" s="8" t="s">
        <v>52</v>
      </c>
      <c r="B32" s="9" t="s">
        <v>53</v>
      </c>
      <c r="C32" s="39">
        <v>1300</v>
      </c>
      <c r="D32" s="39">
        <v>1300</v>
      </c>
      <c r="E32" s="39">
        <v>1229</v>
      </c>
      <c r="F32" s="39">
        <v>1300</v>
      </c>
      <c r="G32" s="84">
        <f t="shared" si="0"/>
        <v>0.94538461538461538</v>
      </c>
    </row>
    <row r="33" spans="1:7" x14ac:dyDescent="0.25">
      <c r="A33" s="8" t="s">
        <v>54</v>
      </c>
      <c r="B33" s="9" t="s">
        <v>209</v>
      </c>
      <c r="C33" s="39">
        <v>300</v>
      </c>
      <c r="D33" s="39">
        <v>321</v>
      </c>
      <c r="E33" s="39">
        <v>320</v>
      </c>
      <c r="F33" s="39">
        <v>420</v>
      </c>
      <c r="G33" s="84">
        <f t="shared" si="0"/>
        <v>0.99688473520249221</v>
      </c>
    </row>
    <row r="34" spans="1:7" x14ac:dyDescent="0.25">
      <c r="A34" s="10" t="s">
        <v>55</v>
      </c>
      <c r="B34" s="11" t="s">
        <v>56</v>
      </c>
      <c r="C34" s="40">
        <v>0</v>
      </c>
      <c r="D34" s="40"/>
      <c r="E34" s="40"/>
      <c r="F34" s="40"/>
      <c r="G34" s="84"/>
    </row>
    <row r="35" spans="1:7" x14ac:dyDescent="0.25">
      <c r="A35" s="47" t="s">
        <v>57</v>
      </c>
      <c r="B35" s="15" t="s">
        <v>58</v>
      </c>
      <c r="C35" s="43">
        <f>SUM(C29:C34)</f>
        <v>1996</v>
      </c>
      <c r="D35" s="43">
        <f t="shared" ref="D35:F35" si="4">SUM(D29:D34)</f>
        <v>2017</v>
      </c>
      <c r="E35" s="43">
        <f t="shared" si="4"/>
        <v>1895</v>
      </c>
      <c r="F35" s="43">
        <f t="shared" si="4"/>
        <v>2090</v>
      </c>
      <c r="G35" s="84">
        <f t="shared" si="0"/>
        <v>0.93951412989588501</v>
      </c>
    </row>
    <row r="36" spans="1:7" x14ac:dyDescent="0.25">
      <c r="A36" s="47" t="s">
        <v>59</v>
      </c>
      <c r="B36" s="15" t="s">
        <v>60</v>
      </c>
      <c r="C36" s="43">
        <v>200</v>
      </c>
      <c r="D36" s="75">
        <v>250</v>
      </c>
      <c r="E36" s="64">
        <v>240</v>
      </c>
      <c r="F36" s="64">
        <v>260</v>
      </c>
      <c r="G36" s="84">
        <f t="shared" si="0"/>
        <v>0.96</v>
      </c>
    </row>
    <row r="37" spans="1:7" x14ac:dyDescent="0.25">
      <c r="A37" s="47" t="s">
        <v>61</v>
      </c>
      <c r="B37" s="15" t="s">
        <v>62</v>
      </c>
      <c r="C37" s="43">
        <v>10000</v>
      </c>
      <c r="D37" s="43">
        <v>10000</v>
      </c>
      <c r="E37" s="43">
        <v>8735</v>
      </c>
      <c r="F37" s="43">
        <v>9000</v>
      </c>
      <c r="G37" s="84">
        <f t="shared" si="0"/>
        <v>0.87350000000000005</v>
      </c>
    </row>
    <row r="38" spans="1:7" x14ac:dyDescent="0.25">
      <c r="A38" s="47" t="s">
        <v>63</v>
      </c>
      <c r="B38" s="15" t="s">
        <v>64</v>
      </c>
      <c r="C38" s="43">
        <v>0</v>
      </c>
      <c r="D38" s="43"/>
      <c r="E38" s="43"/>
      <c r="F38" s="43"/>
      <c r="G38" s="84"/>
    </row>
    <row r="39" spans="1:7" x14ac:dyDescent="0.25">
      <c r="A39" s="47" t="s">
        <v>65</v>
      </c>
      <c r="B39" s="15" t="s">
        <v>66</v>
      </c>
      <c r="C39" s="43">
        <v>0</v>
      </c>
      <c r="D39" s="43">
        <v>65</v>
      </c>
      <c r="E39" s="43">
        <v>59</v>
      </c>
      <c r="F39" s="43">
        <v>60</v>
      </c>
      <c r="G39" s="84">
        <f t="shared" si="0"/>
        <v>0.90769230769230769</v>
      </c>
    </row>
    <row r="40" spans="1:7" x14ac:dyDescent="0.25">
      <c r="A40" s="47" t="s">
        <v>67</v>
      </c>
      <c r="B40" s="15" t="s">
        <v>68</v>
      </c>
      <c r="C40" s="43">
        <v>1305</v>
      </c>
      <c r="D40" s="43">
        <v>1155</v>
      </c>
      <c r="E40" s="43">
        <v>968</v>
      </c>
      <c r="F40" s="43">
        <v>1095</v>
      </c>
      <c r="G40" s="84">
        <f t="shared" si="0"/>
        <v>0.83809523809523812</v>
      </c>
    </row>
    <row r="41" spans="1:7" ht="30" x14ac:dyDescent="0.25">
      <c r="A41" s="47" t="s">
        <v>69</v>
      </c>
      <c r="B41" s="15" t="s">
        <v>70</v>
      </c>
      <c r="C41" s="43">
        <v>0</v>
      </c>
      <c r="D41" s="43"/>
      <c r="E41" s="43"/>
      <c r="F41" s="43"/>
      <c r="G41" s="84"/>
    </row>
    <row r="42" spans="1:7" ht="30" x14ac:dyDescent="0.25">
      <c r="A42" s="47" t="s">
        <v>71</v>
      </c>
      <c r="B42" s="15" t="s">
        <v>72</v>
      </c>
      <c r="C42" s="43">
        <v>0</v>
      </c>
      <c r="D42" s="43"/>
      <c r="E42" s="43"/>
      <c r="F42" s="43"/>
      <c r="G42" s="84"/>
    </row>
    <row r="43" spans="1:7" x14ac:dyDescent="0.25">
      <c r="A43" s="47" t="s">
        <v>73</v>
      </c>
      <c r="B43" s="15" t="s">
        <v>74</v>
      </c>
      <c r="C43" s="43">
        <v>6502</v>
      </c>
      <c r="D43" s="43">
        <v>6385</v>
      </c>
      <c r="E43" s="43">
        <v>4830</v>
      </c>
      <c r="F43" s="43">
        <v>5940</v>
      </c>
      <c r="G43" s="84">
        <f t="shared" si="0"/>
        <v>0.75646045418950669</v>
      </c>
    </row>
    <row r="44" spans="1:7" x14ac:dyDescent="0.25">
      <c r="A44" s="47" t="s">
        <v>75</v>
      </c>
      <c r="B44" s="15" t="s">
        <v>76</v>
      </c>
      <c r="C44" s="43">
        <v>150</v>
      </c>
      <c r="D44" s="43">
        <v>150</v>
      </c>
      <c r="E44" s="43">
        <v>139</v>
      </c>
      <c r="F44" s="43">
        <v>150</v>
      </c>
      <c r="G44" s="84">
        <f t="shared" si="0"/>
        <v>0.92666666666666664</v>
      </c>
    </row>
    <row r="45" spans="1:7" x14ac:dyDescent="0.25">
      <c r="A45" s="47" t="s">
        <v>77</v>
      </c>
      <c r="B45" s="15" t="s">
        <v>78</v>
      </c>
      <c r="C45" s="43">
        <v>5607</v>
      </c>
      <c r="D45" s="43">
        <v>5553</v>
      </c>
      <c r="E45" s="43">
        <v>4360</v>
      </c>
      <c r="F45" s="43">
        <v>4980</v>
      </c>
      <c r="G45" s="84">
        <f t="shared" si="0"/>
        <v>0.78516117414010445</v>
      </c>
    </row>
    <row r="46" spans="1:7" x14ac:dyDescent="0.25">
      <c r="A46" s="47" t="s">
        <v>79</v>
      </c>
      <c r="B46" s="15" t="s">
        <v>80</v>
      </c>
      <c r="C46" s="43">
        <v>250</v>
      </c>
      <c r="D46" s="43">
        <v>250</v>
      </c>
      <c r="E46" s="43"/>
      <c r="F46" s="43">
        <v>250</v>
      </c>
      <c r="G46" s="84">
        <f t="shared" si="0"/>
        <v>0</v>
      </c>
    </row>
    <row r="47" spans="1:7" x14ac:dyDescent="0.25">
      <c r="A47" s="47" t="s">
        <v>81</v>
      </c>
      <c r="B47" s="15" t="s">
        <v>82</v>
      </c>
      <c r="C47" s="43">
        <v>0</v>
      </c>
      <c r="D47" s="43"/>
      <c r="E47" s="43"/>
      <c r="F47" s="43"/>
      <c r="G47" s="84"/>
    </row>
    <row r="48" spans="1:7" ht="15.75" thickBot="1" x14ac:dyDescent="0.3">
      <c r="A48" s="48" t="s">
        <v>83</v>
      </c>
      <c r="B48" s="16" t="s">
        <v>84</v>
      </c>
      <c r="C48" s="43">
        <v>350</v>
      </c>
      <c r="D48" s="44">
        <v>350</v>
      </c>
      <c r="E48" s="43">
        <v>342</v>
      </c>
      <c r="F48" s="43">
        <v>350</v>
      </c>
      <c r="G48" s="84">
        <f t="shared" si="0"/>
        <v>0.97714285714285709</v>
      </c>
    </row>
    <row r="49" spans="1:7" ht="27" customHeight="1" thickBot="1" x14ac:dyDescent="0.3">
      <c r="A49" s="17" t="s">
        <v>85</v>
      </c>
      <c r="B49" s="13" t="s">
        <v>86</v>
      </c>
      <c r="C49" s="38">
        <f>C48+C47+C46+C45+C44+C43+C42+C41+C40+C39+C38+C37+C36+C35+C28</f>
        <v>27260</v>
      </c>
      <c r="D49" s="38">
        <f t="shared" ref="D49:F49" si="5">D48+D47+D46+D45+D44+D43+D42+D41+D40+D39+D38+D37+D36+D35+D28</f>
        <v>27075</v>
      </c>
      <c r="E49" s="38">
        <f t="shared" si="5"/>
        <v>22301</v>
      </c>
      <c r="F49" s="38">
        <f t="shared" si="5"/>
        <v>25075</v>
      </c>
      <c r="G49" s="84">
        <f t="shared" si="0"/>
        <v>0.82367497691597413</v>
      </c>
    </row>
    <row r="50" spans="1:7" ht="26.25" customHeight="1" thickBot="1" x14ac:dyDescent="0.3">
      <c r="A50" s="18" t="s">
        <v>87</v>
      </c>
      <c r="B50" s="19" t="s">
        <v>88</v>
      </c>
      <c r="C50" s="41"/>
      <c r="D50" s="74"/>
      <c r="E50" s="63"/>
      <c r="F50" s="63"/>
      <c r="G50" s="84"/>
    </row>
    <row r="51" spans="1:7" ht="30.75" thickBot="1" x14ac:dyDescent="0.3">
      <c r="A51" s="20" t="s">
        <v>89</v>
      </c>
      <c r="B51" s="21" t="s">
        <v>90</v>
      </c>
      <c r="C51" s="38"/>
      <c r="D51" s="71"/>
      <c r="E51" s="59"/>
      <c r="F51" s="59"/>
      <c r="G51" s="84"/>
    </row>
    <row r="52" spans="1:7" ht="15.75" thickBot="1" x14ac:dyDescent="0.3">
      <c r="A52" s="12" t="s">
        <v>91</v>
      </c>
      <c r="B52" s="14" t="s">
        <v>92</v>
      </c>
      <c r="C52" s="38"/>
      <c r="D52" s="71"/>
      <c r="E52" s="59"/>
      <c r="F52" s="59"/>
      <c r="G52" s="84"/>
    </row>
    <row r="53" spans="1:7" ht="15.75" thickBot="1" x14ac:dyDescent="0.3">
      <c r="A53" s="12" t="s">
        <v>91</v>
      </c>
      <c r="B53" s="14" t="s">
        <v>93</v>
      </c>
      <c r="C53" s="38"/>
      <c r="D53" s="71"/>
      <c r="E53" s="59"/>
      <c r="F53" s="59"/>
      <c r="G53" s="84"/>
    </row>
    <row r="54" spans="1:7" ht="30.75" thickBot="1" x14ac:dyDescent="0.3">
      <c r="A54" s="12" t="s">
        <v>94</v>
      </c>
      <c r="B54" s="14" t="s">
        <v>95</v>
      </c>
      <c r="C54" s="38"/>
      <c r="D54" s="71"/>
      <c r="E54" s="59"/>
      <c r="F54" s="59"/>
      <c r="G54" s="84"/>
    </row>
    <row r="55" spans="1:7" x14ac:dyDescent="0.25">
      <c r="A55" s="46" t="s">
        <v>96</v>
      </c>
      <c r="B55" s="9" t="s">
        <v>97</v>
      </c>
      <c r="C55" s="39"/>
      <c r="D55" s="83"/>
      <c r="E55" s="82"/>
      <c r="F55" s="82"/>
      <c r="G55" s="84"/>
    </row>
    <row r="56" spans="1:7" x14ac:dyDescent="0.25">
      <c r="A56" s="8" t="s">
        <v>98</v>
      </c>
      <c r="B56" s="9" t="s">
        <v>99</v>
      </c>
      <c r="C56" s="39"/>
      <c r="D56" s="83"/>
      <c r="E56" s="82"/>
      <c r="F56" s="82"/>
      <c r="G56" s="84"/>
    </row>
    <row r="57" spans="1:7" x14ac:dyDescent="0.25">
      <c r="A57" s="8" t="s">
        <v>100</v>
      </c>
      <c r="B57" s="9" t="s">
        <v>101</v>
      </c>
      <c r="C57" s="39"/>
      <c r="D57" s="83"/>
      <c r="E57" s="82"/>
      <c r="F57" s="82"/>
      <c r="G57" s="84"/>
    </row>
    <row r="58" spans="1:7" x14ac:dyDescent="0.25">
      <c r="A58" s="8" t="s">
        <v>102</v>
      </c>
      <c r="B58" s="9" t="s">
        <v>103</v>
      </c>
      <c r="C58" s="39"/>
      <c r="D58" s="83"/>
      <c r="E58" s="82"/>
      <c r="F58" s="82"/>
      <c r="G58" s="84"/>
    </row>
    <row r="59" spans="1:7" ht="15.75" thickBot="1" x14ac:dyDescent="0.3">
      <c r="A59" s="10" t="s">
        <v>104</v>
      </c>
      <c r="B59" s="11" t="s">
        <v>105</v>
      </c>
      <c r="C59" s="39"/>
      <c r="D59" s="83"/>
      <c r="E59" s="82"/>
      <c r="F59" s="82"/>
      <c r="G59" s="84"/>
    </row>
    <row r="60" spans="1:7" ht="15.75" thickBot="1" x14ac:dyDescent="0.3">
      <c r="A60" s="22" t="s">
        <v>106</v>
      </c>
      <c r="B60" s="23" t="s">
        <v>107</v>
      </c>
      <c r="C60" s="38"/>
      <c r="D60" s="71"/>
      <c r="E60" s="59"/>
      <c r="F60" s="59"/>
      <c r="G60" s="84"/>
    </row>
    <row r="61" spans="1:7" x14ac:dyDescent="0.25">
      <c r="A61" s="6" t="s">
        <v>108</v>
      </c>
      <c r="B61" s="7" t="s">
        <v>109</v>
      </c>
      <c r="C61" s="37"/>
      <c r="D61" s="72"/>
      <c r="E61" s="60"/>
      <c r="F61" s="60"/>
      <c r="G61" s="84"/>
    </row>
    <row r="62" spans="1:7" x14ac:dyDescent="0.25">
      <c r="A62" s="8" t="s">
        <v>110</v>
      </c>
      <c r="B62" s="9" t="s">
        <v>111</v>
      </c>
      <c r="C62" s="37">
        <v>432</v>
      </c>
      <c r="D62" s="37">
        <v>432</v>
      </c>
      <c r="E62" s="37">
        <v>432</v>
      </c>
      <c r="F62" s="37"/>
      <c r="G62" s="84">
        <f t="shared" si="0"/>
        <v>1</v>
      </c>
    </row>
    <row r="63" spans="1:7" x14ac:dyDescent="0.25">
      <c r="A63" s="8" t="s">
        <v>112</v>
      </c>
      <c r="B63" s="9" t="s">
        <v>113</v>
      </c>
      <c r="C63" s="37"/>
      <c r="D63" s="37"/>
      <c r="E63" s="37"/>
      <c r="F63" s="37"/>
      <c r="G63" s="84"/>
    </row>
    <row r="64" spans="1:7" x14ac:dyDescent="0.25">
      <c r="A64" s="8" t="s">
        <v>114</v>
      </c>
      <c r="B64" s="9" t="s">
        <v>115</v>
      </c>
      <c r="C64" s="37">
        <v>79</v>
      </c>
      <c r="D64" s="37">
        <v>225</v>
      </c>
      <c r="E64" s="37">
        <v>217</v>
      </c>
      <c r="F64" s="37">
        <v>288</v>
      </c>
      <c r="G64" s="84">
        <f t="shared" si="0"/>
        <v>0.96444444444444444</v>
      </c>
    </row>
    <row r="65" spans="1:7" ht="15.75" thickBot="1" x14ac:dyDescent="0.3">
      <c r="A65" s="10" t="s">
        <v>116</v>
      </c>
      <c r="B65" s="11" t="s">
        <v>117</v>
      </c>
      <c r="C65" s="37">
        <v>138</v>
      </c>
      <c r="D65" s="37">
        <v>177</v>
      </c>
      <c r="E65" s="37">
        <v>175</v>
      </c>
      <c r="F65" s="37">
        <v>78</v>
      </c>
      <c r="G65" s="84">
        <f t="shared" si="0"/>
        <v>0.98870056497175141</v>
      </c>
    </row>
    <row r="66" spans="1:7" ht="18" customHeight="1" thickBot="1" x14ac:dyDescent="0.3">
      <c r="A66" s="12" t="s">
        <v>118</v>
      </c>
      <c r="B66" s="13" t="s">
        <v>119</v>
      </c>
      <c r="C66" s="59">
        <f>SUM(C61:C65)</f>
        <v>649</v>
      </c>
      <c r="D66" s="59">
        <f t="shared" ref="D66:F66" si="6">SUM(D61:D65)</f>
        <v>834</v>
      </c>
      <c r="E66" s="59">
        <f t="shared" si="6"/>
        <v>824</v>
      </c>
      <c r="F66" s="59">
        <f t="shared" si="6"/>
        <v>366</v>
      </c>
      <c r="G66" s="84">
        <f t="shared" si="0"/>
        <v>0.98800959232613905</v>
      </c>
    </row>
    <row r="67" spans="1:7" x14ac:dyDescent="0.25">
      <c r="A67" s="6" t="s">
        <v>120</v>
      </c>
      <c r="B67" s="7" t="s">
        <v>121</v>
      </c>
      <c r="C67" s="60">
        <v>2000</v>
      </c>
      <c r="D67" s="72">
        <v>2000</v>
      </c>
      <c r="E67" s="60">
        <v>0</v>
      </c>
      <c r="F67" s="60"/>
      <c r="G67" s="84">
        <f t="shared" si="0"/>
        <v>0</v>
      </c>
    </row>
    <row r="68" spans="1:7" x14ac:dyDescent="0.25">
      <c r="A68" s="8" t="s">
        <v>122</v>
      </c>
      <c r="B68" s="9" t="s">
        <v>123</v>
      </c>
      <c r="C68" s="60"/>
      <c r="D68" s="72"/>
      <c r="E68" s="60"/>
      <c r="F68" s="60">
        <v>460</v>
      </c>
      <c r="G68" s="84"/>
    </row>
    <row r="69" spans="1:7" ht="15.75" thickBot="1" x14ac:dyDescent="0.3">
      <c r="A69" s="10" t="s">
        <v>124</v>
      </c>
      <c r="B69" s="11" t="s">
        <v>125</v>
      </c>
      <c r="C69" s="61">
        <v>540</v>
      </c>
      <c r="D69" s="73">
        <v>540</v>
      </c>
      <c r="E69" s="61">
        <v>0</v>
      </c>
      <c r="F69" s="61">
        <v>125</v>
      </c>
      <c r="G69" s="84">
        <f t="shared" si="0"/>
        <v>0</v>
      </c>
    </row>
    <row r="70" spans="1:7" ht="15" customHeight="1" thickBot="1" x14ac:dyDescent="0.3">
      <c r="A70" s="12" t="s">
        <v>126</v>
      </c>
      <c r="B70" s="13" t="s">
        <v>127</v>
      </c>
      <c r="C70" s="59">
        <f>SUM(C67:C69)</f>
        <v>2540</v>
      </c>
      <c r="D70" s="59">
        <f t="shared" ref="D70:F70" si="7">SUM(D67:D69)</f>
        <v>2540</v>
      </c>
      <c r="E70" s="59">
        <f t="shared" si="7"/>
        <v>0</v>
      </c>
      <c r="F70" s="59">
        <f t="shared" si="7"/>
        <v>585</v>
      </c>
      <c r="G70" s="84">
        <f t="shared" si="0"/>
        <v>0</v>
      </c>
    </row>
    <row r="71" spans="1:7" ht="15.75" thickBot="1" x14ac:dyDescent="0.3">
      <c r="A71" s="12" t="s">
        <v>128</v>
      </c>
      <c r="B71" s="13" t="s">
        <v>129</v>
      </c>
      <c r="C71" s="59"/>
      <c r="D71" s="71"/>
      <c r="E71" s="59"/>
      <c r="F71" s="59"/>
      <c r="G71" s="84"/>
    </row>
    <row r="72" spans="1:7" ht="15.75" thickBot="1" x14ac:dyDescent="0.3">
      <c r="A72" s="12" t="s">
        <v>130</v>
      </c>
      <c r="B72" s="13" t="s">
        <v>131</v>
      </c>
      <c r="C72" s="59"/>
      <c r="D72" s="71"/>
      <c r="E72" s="59"/>
      <c r="F72" s="59"/>
      <c r="G72" s="84"/>
    </row>
    <row r="73" spans="1:7" ht="15.75" thickBot="1" x14ac:dyDescent="0.3">
      <c r="A73" s="12" t="s">
        <v>132</v>
      </c>
      <c r="B73" s="13" t="s">
        <v>133</v>
      </c>
      <c r="C73" s="59"/>
      <c r="D73" s="71"/>
      <c r="E73" s="59"/>
      <c r="F73" s="59"/>
      <c r="G73" s="84"/>
    </row>
    <row r="74" spans="1:7" ht="15.75" thickBot="1" x14ac:dyDescent="0.3">
      <c r="A74" s="12" t="s">
        <v>134</v>
      </c>
      <c r="B74" s="13" t="s">
        <v>135</v>
      </c>
      <c r="C74" s="59"/>
      <c r="D74" s="71"/>
      <c r="E74" s="59"/>
      <c r="F74" s="59"/>
      <c r="G74" s="84"/>
    </row>
    <row r="75" spans="1:7" ht="27" customHeight="1" thickBot="1" x14ac:dyDescent="0.3">
      <c r="A75" s="95" t="s">
        <v>136</v>
      </c>
      <c r="B75" s="96"/>
      <c r="C75" s="62">
        <f>C74+C73+C72+C71+C70+C66+C60+C54+C53+C52+C51+C50+C49+C23+C20</f>
        <v>66653</v>
      </c>
      <c r="D75" s="62">
        <f t="shared" ref="D75:F75" si="8">D74+D73+D72+D71+D70+D66+D60+D54+D53+D52+D51+D50+D49+D23+D20</f>
        <v>66653</v>
      </c>
      <c r="E75" s="62">
        <f t="shared" si="8"/>
        <v>57946</v>
      </c>
      <c r="F75" s="62">
        <f t="shared" si="8"/>
        <v>68620</v>
      </c>
      <c r="G75" s="84">
        <f t="shared" ref="G75:G109" si="9">(E75/D75)</f>
        <v>0.86936822048519946</v>
      </c>
    </row>
    <row r="76" spans="1:7" ht="15.75" thickBot="1" x14ac:dyDescent="0.3">
      <c r="A76" s="12" t="s">
        <v>137</v>
      </c>
      <c r="B76" s="24" t="s">
        <v>138</v>
      </c>
      <c r="C76" s="63"/>
      <c r="D76" s="74"/>
      <c r="E76" s="63"/>
      <c r="F76" s="63"/>
      <c r="G76" s="84"/>
    </row>
    <row r="77" spans="1:7" ht="30.75" thickBot="1" x14ac:dyDescent="0.3">
      <c r="A77" s="12" t="s">
        <v>139</v>
      </c>
      <c r="B77" s="14" t="s">
        <v>140</v>
      </c>
      <c r="C77" s="63"/>
      <c r="D77" s="74"/>
      <c r="E77" s="63"/>
      <c r="F77" s="63"/>
      <c r="G77" s="84"/>
    </row>
    <row r="78" spans="1:7" ht="15.75" thickBot="1" x14ac:dyDescent="0.3">
      <c r="A78" s="12" t="s">
        <v>141</v>
      </c>
      <c r="B78" s="14" t="s">
        <v>142</v>
      </c>
      <c r="C78" s="63"/>
      <c r="D78" s="74"/>
      <c r="E78" s="63"/>
      <c r="F78" s="63"/>
      <c r="G78" s="84"/>
    </row>
    <row r="79" spans="1:7" x14ac:dyDescent="0.25">
      <c r="A79" s="46" t="s">
        <v>143</v>
      </c>
      <c r="B79" s="7" t="s">
        <v>144</v>
      </c>
      <c r="C79" s="60"/>
      <c r="D79" s="72"/>
      <c r="E79" s="60"/>
      <c r="F79" s="60"/>
      <c r="G79" s="84"/>
    </row>
    <row r="80" spans="1:7" ht="30" x14ac:dyDescent="0.25">
      <c r="A80" s="10" t="s">
        <v>143</v>
      </c>
      <c r="B80" s="11" t="s">
        <v>145</v>
      </c>
      <c r="C80" s="61"/>
      <c r="D80" s="73"/>
      <c r="E80" s="61"/>
      <c r="F80" s="61"/>
      <c r="G80" s="84"/>
    </row>
    <row r="81" spans="1:7" x14ac:dyDescent="0.25">
      <c r="A81" s="47" t="s">
        <v>146</v>
      </c>
      <c r="B81" s="15" t="s">
        <v>147</v>
      </c>
      <c r="C81" s="64"/>
      <c r="D81" s="75"/>
      <c r="E81" s="64"/>
      <c r="F81" s="64"/>
      <c r="G81" s="84"/>
    </row>
    <row r="82" spans="1:7" x14ac:dyDescent="0.25">
      <c r="A82" s="47" t="s">
        <v>148</v>
      </c>
      <c r="B82" s="15" t="s">
        <v>149</v>
      </c>
      <c r="C82" s="64"/>
      <c r="D82" s="75"/>
      <c r="E82" s="64"/>
      <c r="F82" s="64"/>
      <c r="G82" s="84"/>
    </row>
    <row r="83" spans="1:7" x14ac:dyDescent="0.25">
      <c r="A83" s="47" t="s">
        <v>150</v>
      </c>
      <c r="B83" s="15" t="s">
        <v>151</v>
      </c>
      <c r="C83" s="64"/>
      <c r="D83" s="75"/>
      <c r="E83" s="64"/>
      <c r="F83" s="64"/>
      <c r="G83" s="84"/>
    </row>
    <row r="84" spans="1:7" ht="30.75" thickBot="1" x14ac:dyDescent="0.3">
      <c r="A84" s="48" t="s">
        <v>152</v>
      </c>
      <c r="B84" s="16" t="s">
        <v>153</v>
      </c>
      <c r="C84" s="65"/>
      <c r="D84" s="76"/>
      <c r="E84" s="65"/>
      <c r="F84" s="65"/>
      <c r="G84" s="84"/>
    </row>
    <row r="85" spans="1:7" ht="24" customHeight="1" thickBot="1" x14ac:dyDescent="0.3">
      <c r="A85" s="12" t="s">
        <v>154</v>
      </c>
      <c r="B85" s="13" t="s">
        <v>155</v>
      </c>
      <c r="C85" s="59"/>
      <c r="D85" s="71"/>
      <c r="E85" s="59"/>
      <c r="F85" s="59"/>
      <c r="G85" s="84"/>
    </row>
    <row r="86" spans="1:7" x14ac:dyDescent="0.25">
      <c r="A86" s="49" t="s">
        <v>156</v>
      </c>
      <c r="B86" s="25" t="s">
        <v>157</v>
      </c>
      <c r="C86" s="66">
        <v>20000</v>
      </c>
      <c r="D86" s="77">
        <v>20000</v>
      </c>
      <c r="E86" s="66">
        <v>16950</v>
      </c>
      <c r="F86" s="66">
        <v>21000</v>
      </c>
      <c r="G86" s="84">
        <f t="shared" si="9"/>
        <v>0.84750000000000003</v>
      </c>
    </row>
    <row r="87" spans="1:7" x14ac:dyDescent="0.25">
      <c r="A87" s="47" t="s">
        <v>158</v>
      </c>
      <c r="B87" s="15" t="s">
        <v>159</v>
      </c>
      <c r="C87" s="64"/>
      <c r="D87" s="75"/>
      <c r="E87" s="64"/>
      <c r="F87" s="64"/>
      <c r="G87" s="84"/>
    </row>
    <row r="88" spans="1:7" x14ac:dyDescent="0.25">
      <c r="A88" s="47" t="s">
        <v>160</v>
      </c>
      <c r="B88" s="15" t="s">
        <v>161</v>
      </c>
      <c r="C88" s="64"/>
      <c r="D88" s="75"/>
      <c r="E88" s="64"/>
      <c r="F88" s="64"/>
      <c r="G88" s="84"/>
    </row>
    <row r="89" spans="1:7" ht="22.5" customHeight="1" x14ac:dyDescent="0.25">
      <c r="A89" s="47" t="s">
        <v>162</v>
      </c>
      <c r="B89" s="15" t="s">
        <v>163</v>
      </c>
      <c r="C89" s="64"/>
      <c r="D89" s="75"/>
      <c r="E89" s="64"/>
      <c r="F89" s="64"/>
      <c r="G89" s="84"/>
    </row>
    <row r="90" spans="1:7" x14ac:dyDescent="0.25">
      <c r="A90" s="47" t="s">
        <v>164</v>
      </c>
      <c r="B90" s="15" t="s">
        <v>165</v>
      </c>
      <c r="C90" s="64">
        <v>1000</v>
      </c>
      <c r="D90" s="75">
        <v>1000</v>
      </c>
      <c r="E90" s="64">
        <v>1076</v>
      </c>
      <c r="F90" s="64">
        <v>1270</v>
      </c>
      <c r="G90" s="84">
        <f t="shared" si="9"/>
        <v>1.0760000000000001</v>
      </c>
    </row>
    <row r="91" spans="1:7" ht="39" customHeight="1" x14ac:dyDescent="0.25">
      <c r="A91" s="47" t="s">
        <v>166</v>
      </c>
      <c r="B91" s="15" t="s">
        <v>167</v>
      </c>
      <c r="C91" s="64">
        <v>1000</v>
      </c>
      <c r="D91" s="75">
        <v>1000</v>
      </c>
      <c r="E91" s="64">
        <v>2096</v>
      </c>
      <c r="F91" s="64">
        <v>1000</v>
      </c>
      <c r="G91" s="84">
        <f t="shared" si="9"/>
        <v>2.0960000000000001</v>
      </c>
    </row>
    <row r="92" spans="1:7" ht="27" customHeight="1" x14ac:dyDescent="0.25">
      <c r="A92" s="47" t="s">
        <v>168</v>
      </c>
      <c r="B92" s="15" t="s">
        <v>169</v>
      </c>
      <c r="C92" s="64"/>
      <c r="D92" s="75"/>
      <c r="E92" s="64"/>
      <c r="F92" s="64"/>
      <c r="G92" s="84"/>
    </row>
    <row r="93" spans="1:7" ht="21.75" customHeight="1" thickBot="1" x14ac:dyDescent="0.3">
      <c r="A93" s="48" t="s">
        <v>170</v>
      </c>
      <c r="B93" s="16" t="s">
        <v>171</v>
      </c>
      <c r="C93" s="65"/>
      <c r="D93" s="76"/>
      <c r="E93" s="65"/>
      <c r="F93" s="65"/>
      <c r="G93" s="84"/>
    </row>
    <row r="94" spans="1:7" ht="24.75" customHeight="1" thickBot="1" x14ac:dyDescent="0.3">
      <c r="A94" s="26" t="s">
        <v>172</v>
      </c>
      <c r="B94" s="27" t="s">
        <v>173</v>
      </c>
      <c r="C94" s="59">
        <f>C93+C92+C91+C90+C89+C88+C87+C86</f>
        <v>22000</v>
      </c>
      <c r="D94" s="59">
        <f t="shared" ref="D94:F94" si="10">D93+D92+D91+D90+D89+D88+D87+D86</f>
        <v>22000</v>
      </c>
      <c r="E94" s="59">
        <f t="shared" si="10"/>
        <v>20122</v>
      </c>
      <c r="F94" s="59">
        <f t="shared" si="10"/>
        <v>23270</v>
      </c>
      <c r="G94" s="84">
        <f t="shared" si="9"/>
        <v>0.91463636363636369</v>
      </c>
    </row>
    <row r="95" spans="1:7" x14ac:dyDescent="0.25">
      <c r="A95" s="28" t="s">
        <v>174</v>
      </c>
      <c r="B95" s="29" t="s">
        <v>175</v>
      </c>
      <c r="C95" s="67">
        <v>0</v>
      </c>
      <c r="D95" s="78"/>
      <c r="E95" s="67"/>
      <c r="F95" s="67"/>
      <c r="G95" s="84"/>
    </row>
    <row r="96" spans="1:7" x14ac:dyDescent="0.25">
      <c r="A96" s="28" t="s">
        <v>176</v>
      </c>
      <c r="B96" s="29" t="s">
        <v>177</v>
      </c>
      <c r="C96" s="67">
        <v>0</v>
      </c>
      <c r="D96" s="78"/>
      <c r="E96" s="67"/>
      <c r="F96" s="67"/>
      <c r="G96" s="84"/>
    </row>
    <row r="97" spans="1:10" ht="15.75" thickBot="1" x14ac:dyDescent="0.3">
      <c r="A97" s="30" t="s">
        <v>178</v>
      </c>
      <c r="B97" s="31" t="s">
        <v>179</v>
      </c>
      <c r="C97" s="67">
        <v>0</v>
      </c>
      <c r="D97" s="78"/>
      <c r="E97" s="67"/>
      <c r="F97" s="67"/>
      <c r="G97" s="84"/>
    </row>
    <row r="98" spans="1:10" ht="25.5" customHeight="1" thickBot="1" x14ac:dyDescent="0.3">
      <c r="A98" s="26" t="s">
        <v>180</v>
      </c>
      <c r="B98" s="27" t="s">
        <v>181</v>
      </c>
      <c r="C98" s="59">
        <f>SUM(C95:C97)</f>
        <v>0</v>
      </c>
      <c r="D98" s="71"/>
      <c r="E98" s="59"/>
      <c r="F98" s="59"/>
      <c r="G98" s="84"/>
    </row>
    <row r="99" spans="1:10" ht="30.75" thickBot="1" x14ac:dyDescent="0.3">
      <c r="A99" s="12" t="s">
        <v>182</v>
      </c>
      <c r="B99" s="14" t="s">
        <v>183</v>
      </c>
      <c r="C99" s="59">
        <v>0</v>
      </c>
      <c r="D99" s="71"/>
      <c r="E99" s="59"/>
      <c r="F99" s="59"/>
      <c r="G99" s="84"/>
    </row>
    <row r="100" spans="1:10" x14ac:dyDescent="0.25">
      <c r="A100" s="50" t="s">
        <v>184</v>
      </c>
      <c r="B100" s="32" t="s">
        <v>185</v>
      </c>
      <c r="C100" s="68">
        <v>0</v>
      </c>
      <c r="D100" s="79"/>
      <c r="E100" s="68"/>
      <c r="F100" s="68"/>
      <c r="G100" s="84"/>
    </row>
    <row r="101" spans="1:10" ht="30" x14ac:dyDescent="0.25">
      <c r="A101" s="28" t="s">
        <v>186</v>
      </c>
      <c r="B101" s="29" t="s">
        <v>187</v>
      </c>
      <c r="C101" s="68">
        <v>0</v>
      </c>
      <c r="D101" s="79"/>
      <c r="E101" s="68"/>
      <c r="F101" s="68"/>
      <c r="G101" s="84"/>
    </row>
    <row r="102" spans="1:10" ht="15.75" thickBot="1" x14ac:dyDescent="0.3">
      <c r="A102" s="30" t="s">
        <v>186</v>
      </c>
      <c r="B102" s="31" t="s">
        <v>188</v>
      </c>
      <c r="C102" s="68">
        <v>0</v>
      </c>
      <c r="D102" s="79"/>
      <c r="E102" s="68"/>
      <c r="F102" s="68"/>
      <c r="G102" s="84"/>
      <c r="J102" s="51"/>
    </row>
    <row r="103" spans="1:10" ht="15.75" thickBot="1" x14ac:dyDescent="0.3">
      <c r="A103" s="12" t="s">
        <v>186</v>
      </c>
      <c r="B103" s="14" t="s">
        <v>189</v>
      </c>
      <c r="C103" s="59">
        <v>0</v>
      </c>
      <c r="D103" s="71"/>
      <c r="E103" s="59"/>
      <c r="F103" s="59"/>
      <c r="G103" s="84"/>
    </row>
    <row r="104" spans="1:10" ht="30.75" thickBot="1" x14ac:dyDescent="0.3">
      <c r="A104" s="12" t="s">
        <v>190</v>
      </c>
      <c r="B104" s="14" t="s">
        <v>191</v>
      </c>
      <c r="C104" s="59">
        <v>0</v>
      </c>
      <c r="D104" s="71"/>
      <c r="E104" s="59"/>
      <c r="F104" s="59"/>
      <c r="G104" s="84"/>
    </row>
    <row r="105" spans="1:10" ht="15.75" thickBot="1" x14ac:dyDescent="0.3">
      <c r="A105" s="12" t="s">
        <v>192</v>
      </c>
      <c r="B105" s="14" t="s">
        <v>193</v>
      </c>
      <c r="C105" s="59">
        <v>0</v>
      </c>
      <c r="D105" s="71">
        <v>1139</v>
      </c>
      <c r="E105" s="59">
        <v>1139</v>
      </c>
      <c r="F105" s="59"/>
      <c r="G105" s="84">
        <f t="shared" si="9"/>
        <v>1</v>
      </c>
    </row>
    <row r="106" spans="1:10" ht="15.75" thickBot="1" x14ac:dyDescent="0.3">
      <c r="A106" s="12" t="s">
        <v>194</v>
      </c>
      <c r="B106" s="14" t="s">
        <v>195</v>
      </c>
      <c r="C106" s="59">
        <v>0</v>
      </c>
      <c r="D106" s="71"/>
      <c r="E106" s="59"/>
      <c r="F106" s="59"/>
      <c r="G106" s="84"/>
    </row>
    <row r="107" spans="1:10" ht="15.75" thickBot="1" x14ac:dyDescent="0.3">
      <c r="A107" s="12" t="s">
        <v>196</v>
      </c>
      <c r="B107" s="14" t="s">
        <v>197</v>
      </c>
      <c r="C107" s="59">
        <v>44653</v>
      </c>
      <c r="D107" s="71">
        <v>43514</v>
      </c>
      <c r="E107" s="59">
        <v>38509</v>
      </c>
      <c r="F107" s="59">
        <v>45350</v>
      </c>
      <c r="G107" s="84">
        <f t="shared" si="9"/>
        <v>0.88497954681252011</v>
      </c>
    </row>
    <row r="108" spans="1:10" ht="15.75" thickBot="1" x14ac:dyDescent="0.3">
      <c r="A108" s="12" t="s">
        <v>198</v>
      </c>
      <c r="B108" s="24" t="s">
        <v>199</v>
      </c>
      <c r="C108" s="69">
        <v>0</v>
      </c>
      <c r="D108" s="80"/>
      <c r="E108" s="69"/>
      <c r="F108" s="69"/>
      <c r="G108" s="84"/>
    </row>
    <row r="109" spans="1:10" ht="15.75" thickBot="1" x14ac:dyDescent="0.3">
      <c r="A109" s="88" t="s">
        <v>200</v>
      </c>
      <c r="B109" s="89"/>
      <c r="C109" s="62">
        <f>C108+C107+C106+C105+C104+C103+C99+C98+C94+C85+C78+C77+C76</f>
        <v>66653</v>
      </c>
      <c r="D109" s="62">
        <f t="shared" ref="D109:F109" si="11">D108+D107+D106+D105+D104+D103+D99+D98+D94+D85+D78+D77+D76</f>
        <v>66653</v>
      </c>
      <c r="E109" s="62">
        <f t="shared" si="11"/>
        <v>59770</v>
      </c>
      <c r="F109" s="62">
        <f t="shared" si="11"/>
        <v>68620</v>
      </c>
      <c r="G109" s="84">
        <f t="shared" si="9"/>
        <v>0.89673383043523924</v>
      </c>
    </row>
    <row r="110" spans="1:10" ht="15.75" thickBot="1" x14ac:dyDescent="0.3">
      <c r="A110" s="88" t="s">
        <v>201</v>
      </c>
      <c r="B110" s="89" t="s">
        <v>201</v>
      </c>
      <c r="C110" s="70">
        <v>10</v>
      </c>
      <c r="D110" s="81"/>
      <c r="E110" s="70"/>
      <c r="F110" s="70"/>
    </row>
    <row r="111" spans="1:10" x14ac:dyDescent="0.25">
      <c r="B111" s="33" t="s">
        <v>211</v>
      </c>
    </row>
  </sheetData>
  <mergeCells count="6">
    <mergeCell ref="A110:B110"/>
    <mergeCell ref="B2:E2"/>
    <mergeCell ref="A4:A5"/>
    <mergeCell ref="B4:B5"/>
    <mergeCell ref="A75:B75"/>
    <mergeCell ref="A109:B109"/>
  </mergeCells>
  <hyperlinks>
    <hyperlink ref="G1" r:id="rId1"/>
  </hyperlinks>
  <pageMargins left="0.70866141732283472" right="0.70866141732283472" top="0.74803149606299213" bottom="0.74803149606299213" header="0.31496062992125984" footer="0.31496062992125984"/>
  <pageSetup paperSize="9" scale="73" fitToHeight="2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Roland</cp:lastModifiedBy>
  <cp:lastPrinted>2018-02-07T08:15:24Z</cp:lastPrinted>
  <dcterms:created xsi:type="dcterms:W3CDTF">2016-01-12T14:28:56Z</dcterms:created>
  <dcterms:modified xsi:type="dcterms:W3CDTF">2022-01-20T09:26:58Z</dcterms:modified>
</cp:coreProperties>
</file>